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95" windowWidth="15480" windowHeight="11640" tabRatio="602"/>
  </bookViews>
  <sheets>
    <sheet name="4 Fresh-Five Yrs after enter" sheetId="1" r:id="rId1"/>
  </sheets>
  <definedNames>
    <definedName name="_xlnm.Print_Area" localSheetId="0">'4 Fresh-Five Yrs after enter'!$A$1:$AF$75</definedName>
  </definedNames>
  <calcPr calcId="145621"/>
</workbook>
</file>

<file path=xl/calcChain.xml><?xml version="1.0" encoding="utf-8"?>
<calcChain xmlns="http://schemas.openxmlformats.org/spreadsheetml/2006/main">
  <c r="T16" i="1" l="1"/>
  <c r="T15" i="1"/>
  <c r="N16" i="1"/>
  <c r="N17" i="1"/>
  <c r="N18" i="1"/>
  <c r="N15" i="1"/>
  <c r="AF46" i="1" l="1"/>
  <c r="AC46" i="1"/>
  <c r="Z46" i="1"/>
  <c r="T46" i="1"/>
  <c r="W46" i="1"/>
  <c r="Q46" i="1"/>
  <c r="N46" i="1"/>
  <c r="K46" i="1"/>
  <c r="H46" i="1"/>
  <c r="E46" i="1"/>
  <c r="Z37" i="1"/>
  <c r="AC37" i="1"/>
  <c r="AF37" i="1"/>
  <c r="T37" i="1"/>
  <c r="W37" i="1"/>
  <c r="Q37" i="1"/>
  <c r="E37" i="1"/>
  <c r="H37" i="1"/>
  <c r="N37" i="1"/>
  <c r="K37" i="1"/>
  <c r="Z28" i="1"/>
  <c r="AF28" i="1"/>
  <c r="AC28" i="1"/>
  <c r="AF20" i="1"/>
  <c r="AC20" i="1"/>
  <c r="Z20" i="1"/>
  <c r="Q20" i="1"/>
  <c r="N20" i="1"/>
  <c r="K20" i="1"/>
  <c r="H20" i="1"/>
  <c r="W20" i="1"/>
  <c r="T20" i="1"/>
  <c r="T28" i="1"/>
  <c r="W28" i="1"/>
  <c r="Q28" i="1"/>
  <c r="N28" i="1"/>
  <c r="K28" i="1"/>
  <c r="H28" i="1"/>
  <c r="E28" i="1"/>
  <c r="E20" i="1"/>
  <c r="AF45" i="1" l="1"/>
  <c r="AC45" i="1"/>
  <c r="Z45" i="1"/>
  <c r="T45" i="1"/>
  <c r="W45" i="1"/>
  <c r="H45" i="1"/>
  <c r="K45" i="1"/>
  <c r="Q45" i="1"/>
  <c r="N45" i="1"/>
  <c r="AF36" i="1"/>
  <c r="AC36" i="1"/>
  <c r="Z36" i="1"/>
  <c r="T36" i="1"/>
  <c r="W36" i="1"/>
  <c r="Q36" i="1"/>
  <c r="H36" i="1"/>
  <c r="K36" i="1"/>
  <c r="N36" i="1"/>
  <c r="N19" i="1"/>
  <c r="AF27" i="1"/>
  <c r="AC27" i="1"/>
  <c r="Z27" i="1"/>
  <c r="T27" i="1"/>
  <c r="W27" i="1"/>
  <c r="Q27" i="1"/>
  <c r="N27" i="1"/>
  <c r="K27" i="1"/>
  <c r="H27" i="1"/>
  <c r="C45" i="1"/>
  <c r="C36" i="1"/>
  <c r="C27" i="1"/>
  <c r="T19" i="1"/>
  <c r="C19" i="1"/>
  <c r="E19" i="1" s="1"/>
  <c r="AF19" i="1"/>
  <c r="AC19" i="1"/>
  <c r="Z19" i="1"/>
  <c r="W19" i="1"/>
  <c r="Q19" i="1"/>
  <c r="K19" i="1"/>
  <c r="H19" i="1"/>
  <c r="AF35" i="1"/>
  <c r="H35" i="1"/>
  <c r="K35" i="1"/>
  <c r="Q35" i="1"/>
  <c r="W35" i="1"/>
  <c r="T35" i="1"/>
  <c r="Z35" i="1"/>
  <c r="AC35" i="1"/>
  <c r="E35" i="1"/>
  <c r="AC26" i="1"/>
  <c r="Z26" i="1"/>
  <c r="T26" i="1"/>
  <c r="W26" i="1"/>
  <c r="Q26" i="1"/>
  <c r="K26" i="1"/>
  <c r="H26" i="1"/>
  <c r="Q18" i="1"/>
  <c r="E18" i="1"/>
  <c r="H18" i="1"/>
  <c r="K18" i="1"/>
  <c r="AF18" i="1"/>
  <c r="Z18" i="1"/>
  <c r="Z17" i="1"/>
  <c r="Z16" i="1"/>
  <c r="Z15" i="1"/>
  <c r="T18" i="1"/>
  <c r="T17" i="1"/>
  <c r="W18" i="1"/>
  <c r="AC18" i="1"/>
  <c r="AF44" i="1"/>
  <c r="N35" i="1"/>
  <c r="AC44" i="1"/>
  <c r="Z44" i="1"/>
  <c r="T44" i="1"/>
  <c r="W44" i="1"/>
  <c r="Q44" i="1"/>
  <c r="N44" i="1"/>
  <c r="K44" i="1"/>
  <c r="H44" i="1"/>
  <c r="E44" i="1"/>
  <c r="AF26" i="1"/>
  <c r="N26" i="1"/>
  <c r="E26" i="1"/>
  <c r="N43" i="1"/>
  <c r="N42" i="1"/>
  <c r="N41" i="1"/>
  <c r="N34" i="1"/>
  <c r="N33" i="1"/>
  <c r="N32" i="1"/>
  <c r="N25" i="1"/>
  <c r="N24" i="1"/>
  <c r="N23" i="1"/>
  <c r="T43" i="1"/>
  <c r="T42" i="1"/>
  <c r="T41" i="1"/>
  <c r="T34" i="1"/>
  <c r="T33" i="1"/>
  <c r="T32" i="1"/>
  <c r="T25" i="1"/>
  <c r="T24" i="1"/>
  <c r="T23" i="1"/>
  <c r="AF43" i="1"/>
  <c r="AC43" i="1"/>
  <c r="Z43" i="1"/>
  <c r="W43" i="1"/>
  <c r="Q43" i="1"/>
  <c r="K43" i="1"/>
  <c r="H43" i="1"/>
  <c r="E43" i="1"/>
  <c r="Z34" i="1"/>
  <c r="W34" i="1"/>
  <c r="Q34" i="1"/>
  <c r="K34" i="1"/>
  <c r="H34" i="1"/>
  <c r="E34" i="1"/>
  <c r="AC34" i="1"/>
  <c r="AF34" i="1"/>
  <c r="AF25" i="1"/>
  <c r="AC25" i="1"/>
  <c r="Z25" i="1"/>
  <c r="W25" i="1"/>
  <c r="Q25" i="1"/>
  <c r="K25" i="1"/>
  <c r="H25" i="1"/>
  <c r="E25" i="1"/>
  <c r="AF17" i="1"/>
  <c r="AC17" i="1"/>
  <c r="W17" i="1"/>
  <c r="Q17" i="1"/>
  <c r="K17" i="1"/>
  <c r="H17" i="1"/>
  <c r="E17" i="1"/>
  <c r="H33" i="1"/>
  <c r="K33" i="1"/>
  <c r="AF42" i="1"/>
  <c r="AF33" i="1"/>
  <c r="W33" i="1"/>
  <c r="W42" i="1"/>
  <c r="Z42" i="1"/>
  <c r="AC42" i="1"/>
  <c r="AC33" i="1"/>
  <c r="Z33" i="1"/>
  <c r="Q33" i="1"/>
  <c r="Q42" i="1"/>
  <c r="K42" i="1"/>
  <c r="H42" i="1"/>
  <c r="E42" i="1"/>
  <c r="E33" i="1"/>
  <c r="AF16" i="1"/>
  <c r="AF24" i="1"/>
  <c r="E24" i="1"/>
  <c r="H24" i="1"/>
  <c r="K24" i="1"/>
  <c r="Q24" i="1"/>
  <c r="W24" i="1"/>
  <c r="AC24" i="1"/>
  <c r="Z24" i="1"/>
  <c r="AC16" i="1"/>
  <c r="W16" i="1"/>
  <c r="Q16" i="1"/>
  <c r="K16" i="1"/>
  <c r="H16" i="1"/>
  <c r="E16" i="1"/>
  <c r="AF41" i="1"/>
  <c r="AF32" i="1"/>
  <c r="AF23" i="1"/>
  <c r="AF15" i="1"/>
  <c r="H32" i="1"/>
  <c r="AC15" i="1"/>
  <c r="W15" i="1"/>
  <c r="Q15" i="1"/>
  <c r="K15" i="1"/>
  <c r="H15" i="1"/>
  <c r="E15" i="1"/>
  <c r="AC41" i="1"/>
  <c r="Z41" i="1"/>
  <c r="W41" i="1"/>
  <c r="Q41" i="1"/>
  <c r="K41" i="1"/>
  <c r="H41" i="1"/>
  <c r="E41" i="1"/>
  <c r="E32" i="1"/>
  <c r="K32" i="1"/>
  <c r="Q32" i="1"/>
  <c r="W32" i="1"/>
  <c r="Z32" i="1"/>
  <c r="AC32" i="1"/>
  <c r="AC23" i="1"/>
  <c r="Z23" i="1"/>
  <c r="W23" i="1"/>
  <c r="Q23" i="1"/>
  <c r="K23" i="1"/>
  <c r="H23" i="1"/>
  <c r="E23" i="1"/>
  <c r="E27" i="1" l="1"/>
  <c r="E45" i="1"/>
  <c r="E36" i="1"/>
</calcChain>
</file>

<file path=xl/sharedStrings.xml><?xml version="1.0" encoding="utf-8"?>
<sst xmlns="http://schemas.openxmlformats.org/spreadsheetml/2006/main" count="45" uniqueCount="27">
  <si>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</si>
  <si>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</si>
  <si>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</si>
  <si>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</si>
  <si>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</si>
  <si>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</si>
  <si>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</si>
  <si>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</si>
  <si>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</si>
  <si>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</si>
  <si>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</si>
  <si>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</si>
  <si>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</si>
  <si>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</si>
  <si>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</si>
  <si>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</si>
  <si>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</si>
  <si>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</si>
  <si>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Office of the Registrar</t>
  </si>
  <si>
    <t>Non-Resident Aliens</t>
  </si>
  <si>
    <t>2 or More</t>
  </si>
  <si>
    <t>Hawaiian</t>
  </si>
  <si>
    <t xml:space="preserve">NOTE:  New Report as of Fall 2008 reports on all students. </t>
  </si>
  <si>
    <t>White</t>
  </si>
  <si>
    <t>2003 - 2008</t>
  </si>
  <si>
    <t>Data as of 9/23/ 2013</t>
  </si>
  <si>
    <t>FRP 4   Report 871:1960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</si>
</sst>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5" applyFont="1"/>
    <xf numFmtId="0" fontId="9" fillId="0" borderId="0" xfId="5" applyFont="1" applyAlignment="1">
      <alignment horizontal="center"/>
    </xf>
    <xf numFmtId="0" fontId="1" fillId="0" borderId="0" xfId="5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1" fillId="0" borderId="0" xfId="3" applyFont="1"/>
    <xf numFmtId="0" fontId="8" fillId="0" borderId="1" xfId="3" applyFont="1" applyBorder="1"/>
    <xf numFmtId="0" fontId="11" fillId="0" borderId="1" xfId="3" applyFont="1" applyBorder="1"/>
    <xf numFmtId="0" fontId="8" fillId="0" borderId="0" xfId="5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2" applyFont="1"/>
    <xf numFmtId="0" fontId="1" fillId="0" borderId="0" xfId="3" applyFont="1"/>
    <xf numFmtId="0" fontId="9" fillId="0" borderId="0" xfId="0" applyFont="1"/>
    <xf numFmtId="0" fontId="11" fillId="0" borderId="0" xfId="3" applyFont="1" applyAlignment="1">
      <alignment horizontal="centerContinuous"/>
    </xf>
    <xf numFmtId="0" fontId="9" fillId="2" borderId="0" xfId="0" applyFont="1" applyFill="1"/>
    <xf numFmtId="9" fontId="9" fillId="0" borderId="0" xfId="6" applyFont="1" applyFill="1"/>
    <xf numFmtId="0" fontId="4" fillId="0" borderId="0" xfId="4" applyFont="1"/>
    <xf numFmtId="0" fontId="1" fillId="0" borderId="0" xfId="5" applyFont="1"/>
    <xf numFmtId="0" fontId="1" fillId="0" borderId="0" xfId="4"/>
    <xf numFmtId="164" fontId="9" fillId="0" borderId="0" xfId="4" applyNumberFormat="1" applyFont="1"/>
    <xf numFmtId="164" fontId="9" fillId="0" borderId="0" xfId="4" applyNumberFormat="1" applyFont="1" applyBorder="1"/>
    <xf numFmtId="0" fontId="1" fillId="0" borderId="1" xfId="4" applyBorder="1"/>
    <xf numFmtId="0" fontId="8" fillId="0" borderId="0" xfId="3" applyFont="1" applyBorder="1"/>
    <xf numFmtId="0" fontId="11" fillId="0" borderId="0" xfId="3" applyFont="1" applyBorder="1"/>
    <xf numFmtId="0" fontId="1" fillId="0" borderId="0" xfId="4" applyBorder="1"/>
    <xf numFmtId="0" fontId="9" fillId="0" borderId="1" xfId="3" applyFont="1" applyBorder="1" applyAlignment="1">
      <alignment horizontal="center"/>
    </xf>
    <xf numFmtId="0" fontId="9" fillId="0" borderId="0" xfId="0" applyNumberFormat="1" applyFont="1" applyAlignment="1">
      <alignment horizontal="right"/>
    </xf>
  </cellXfs>
  <cellStyles count="7">
    <cellStyle name="nonprint" xfId="1"/>
    <cellStyle name="Normal" xfId="0" builtinId="0"/>
    <cellStyle name="Normal_3 Fresh-Four Yrs after enter" xfId="2"/>
    <cellStyle name="Normal_4 Fresh-Five Yrs after enter" xfId="3"/>
    <cellStyle name="Normal_5 Fresh-Six Yrs after enter" xfId="4"/>
    <cellStyle name="Normal_8 Bridge-Six Yrs after enter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31</xdr:col>
      <xdr:colOff>504825</xdr:colOff>
      <xdr:row>7</xdr:row>
      <xdr:rowOff>85725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8100" y="1562100"/>
          <a:ext cx="113919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11</xdr:row>
      <xdr:rowOff>123825</xdr:rowOff>
    </xdr:from>
    <xdr:to>
      <xdr:col>25</xdr:col>
      <xdr:colOff>600075</xdr:colOff>
      <xdr:row>11</xdr:row>
      <xdr:rowOff>123825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822960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11</xdr:row>
      <xdr:rowOff>114300</xdr:rowOff>
    </xdr:from>
    <xdr:to>
      <xdr:col>22</xdr:col>
      <xdr:colOff>581025</xdr:colOff>
      <xdr:row>11</xdr:row>
      <xdr:rowOff>114300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 flipH="1">
          <a:off x="7134225" y="24288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11</xdr:row>
      <xdr:rowOff>114300</xdr:rowOff>
    </xdr:from>
    <xdr:to>
      <xdr:col>16</xdr:col>
      <xdr:colOff>581025</xdr:colOff>
      <xdr:row>11</xdr:row>
      <xdr:rowOff>114300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 flipH="1">
          <a:off x="5867400" y="24288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11</xdr:row>
      <xdr:rowOff>114300</xdr:rowOff>
    </xdr:from>
    <xdr:to>
      <xdr:col>10</xdr:col>
      <xdr:colOff>571500</xdr:colOff>
      <xdr:row>11</xdr:row>
      <xdr:rowOff>114300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 flipH="1">
          <a:off x="4752975" y="24288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11</xdr:row>
      <xdr:rowOff>114300</xdr:rowOff>
    </xdr:from>
    <xdr:to>
      <xdr:col>7</xdr:col>
      <xdr:colOff>600075</xdr:colOff>
      <xdr:row>11</xdr:row>
      <xdr:rowOff>114300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H="1">
          <a:off x="3638550" y="24288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114300</xdr:rowOff>
    </xdr:from>
    <xdr:to>
      <xdr:col>4</xdr:col>
      <xdr:colOff>552450</xdr:colOff>
      <xdr:row>11</xdr:row>
      <xdr:rowOff>114300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H="1" flipV="1">
          <a:off x="1428750" y="24288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11</xdr:row>
      <xdr:rowOff>114299</xdr:rowOff>
    </xdr:from>
    <xdr:to>
      <xdr:col>28</xdr:col>
      <xdr:colOff>419100</xdr:colOff>
      <xdr:row>11</xdr:row>
      <xdr:rowOff>123825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10534650" y="2428874"/>
          <a:ext cx="65722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171450</xdr:colOff>
      <xdr:row>11</xdr:row>
      <xdr:rowOff>104775</xdr:rowOff>
    </xdr:from>
    <xdr:to>
      <xdr:col>31</xdr:col>
      <xdr:colOff>600075</xdr:colOff>
      <xdr:row>11</xdr:row>
      <xdr:rowOff>104775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11563350" y="24193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180975</xdr:colOff>
      <xdr:row>11</xdr:row>
      <xdr:rowOff>123825</xdr:rowOff>
    </xdr:from>
    <xdr:to>
      <xdr:col>19</xdr:col>
      <xdr:colOff>600075</xdr:colOff>
      <xdr:row>11</xdr:row>
      <xdr:rowOff>123825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897255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11</xdr:row>
      <xdr:rowOff>123825</xdr:rowOff>
    </xdr:from>
    <xdr:to>
      <xdr:col>13</xdr:col>
      <xdr:colOff>600075</xdr:colOff>
      <xdr:row>11</xdr:row>
      <xdr:rowOff>123825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10086975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Normal="100" workbookViewId="0"/>
  </sheetViews>
  <sheetFormatPr defaultColWidth="7.21875" defaultRowHeight="12.75"/>
  <cols>
    <col min="1" max="1" width="10.44140625" style="22" customWidth="1"/>
    <col min="2" max="2" width="5.44140625" style="22" customWidth="1"/>
    <col min="3" max="3" width="5.5546875" style="27" customWidth="1"/>
    <col min="4" max="4" width="0.21875" style="22" customWidth="1"/>
    <col min="5" max="5" width="7.21875" style="22" customWidth="1"/>
    <col min="6" max="6" width="5.5546875" style="22" customWidth="1"/>
    <col min="7" max="7" width="0.21875" style="22" customWidth="1"/>
    <col min="8" max="8" width="7.21875" style="22" customWidth="1"/>
    <col min="9" max="9" width="5.5546875" style="22" customWidth="1"/>
    <col min="10" max="10" width="0.21875" style="22" customWidth="1"/>
    <col min="11" max="11" width="7.21875" style="22" customWidth="1"/>
    <col min="12" max="12" width="5.5546875" style="22" customWidth="1"/>
    <col min="13" max="13" width="0.21875" style="22" customWidth="1"/>
    <col min="14" max="14" width="7.21875" style="22" customWidth="1"/>
    <col min="15" max="15" width="5.5546875" style="22" customWidth="1"/>
    <col min="16" max="16" width="0.21875" style="22" customWidth="1"/>
    <col min="17" max="17" width="7.21875" style="22" customWidth="1"/>
    <col min="18" max="18" width="5.5546875" style="22" customWidth="1"/>
    <col min="19" max="19" width="0.21875" style="22" customWidth="1"/>
    <col min="20" max="20" width="7.21875" style="22" customWidth="1"/>
    <col min="21" max="21" width="5.5546875" style="22" customWidth="1"/>
    <col min="22" max="22" width="0.21875" style="22" customWidth="1"/>
    <col min="23" max="23" width="7.21875" style="22" customWidth="1"/>
    <col min="24" max="24" width="5.5546875" style="22" customWidth="1"/>
    <col min="25" max="25" width="0.21875" style="22" customWidth="1"/>
    <col min="26" max="26" width="7.21875" style="22" customWidth="1"/>
    <col min="27" max="27" width="5.5546875" style="22" customWidth="1"/>
    <col min="28" max="28" width="0.21875" style="22" customWidth="1"/>
    <col min="29" max="29" width="7.21875" style="22"/>
    <col min="30" max="30" width="7.21875" style="43"/>
    <col min="31" max="31" width="0.33203125" style="43" customWidth="1"/>
    <col min="32" max="32" width="7.77734375" style="43" customWidth="1"/>
    <col min="33" max="16384" width="7.21875" style="22"/>
  </cols>
  <sheetData>
    <row r="1" spans="1:34" s="3" customFormat="1" ht="15.75">
      <c r="A1" s="4"/>
      <c r="C1" s="37"/>
    </row>
    <row r="2" spans="1:34" s="3" customFormat="1" ht="15.75">
      <c r="A2" s="2"/>
      <c r="C2" s="37"/>
    </row>
    <row r="3" spans="1:34" s="3" customFormat="1" ht="15.75">
      <c r="A3" s="2"/>
      <c r="C3" s="37"/>
    </row>
    <row r="4" spans="1:34" s="3" customFormat="1" ht="15.75">
      <c r="A4" s="2"/>
      <c r="C4" s="37"/>
    </row>
    <row r="5" spans="1:34" s="6" customFormat="1" ht="15.75">
      <c r="A5" s="5"/>
      <c r="C5" s="34"/>
    </row>
    <row r="6" spans="1:34" s="1" customFormat="1" ht="23.25">
      <c r="A6" s="7" t="s">
        <v>0</v>
      </c>
      <c r="B6" s="8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41"/>
      <c r="AE6" s="41"/>
      <c r="AF6" s="41"/>
    </row>
    <row r="7" spans="1:34" s="1" customFormat="1" ht="18">
      <c r="A7" s="9" t="s">
        <v>24</v>
      </c>
      <c r="B7" s="8"/>
      <c r="C7" s="3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41"/>
      <c r="AF7" s="41"/>
    </row>
    <row r="8" spans="1:34" s="12" customFormat="1">
      <c r="A8" s="11"/>
      <c r="B8" s="11"/>
      <c r="C8" s="3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G8" s="11"/>
      <c r="AH8" s="11"/>
    </row>
    <row r="9" spans="1:34" s="12" customFormat="1" ht="16.5">
      <c r="A9" s="13"/>
      <c r="B9" s="14"/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1"/>
      <c r="AE9" s="11"/>
      <c r="AG9" s="11"/>
      <c r="AH9" s="11"/>
    </row>
    <row r="10" spans="1:34" s="12" customFormat="1" ht="16.5">
      <c r="A10" s="13"/>
      <c r="B10" s="15"/>
      <c r="C10" s="14"/>
      <c r="D10" s="15" t="s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G10" s="16"/>
    </row>
    <row r="11" spans="1:34" s="19" customFormat="1" ht="16.5">
      <c r="A11" s="17"/>
      <c r="B11" s="18"/>
      <c r="C11" s="18"/>
      <c r="D11" s="18" t="s">
        <v>2</v>
      </c>
      <c r="E11" s="18"/>
      <c r="F11" s="18"/>
      <c r="G11" s="18" t="s">
        <v>3</v>
      </c>
      <c r="H11" s="18"/>
      <c r="I11" s="18"/>
      <c r="J11" s="18" t="s">
        <v>4</v>
      </c>
      <c r="K11" s="18"/>
      <c r="L11" s="18"/>
      <c r="M11" s="18" t="s">
        <v>21</v>
      </c>
      <c r="N11" s="18"/>
      <c r="O11" s="18"/>
      <c r="P11" s="18" t="s">
        <v>5</v>
      </c>
      <c r="Q11" s="18"/>
      <c r="R11" s="18"/>
      <c r="S11" s="18" t="s">
        <v>20</v>
      </c>
      <c r="T11" s="18"/>
      <c r="U11" s="18"/>
      <c r="V11" s="18" t="s">
        <v>6</v>
      </c>
      <c r="W11" s="18"/>
      <c r="X11" s="18"/>
      <c r="Y11" s="18" t="s">
        <v>23</v>
      </c>
      <c r="Z11" s="18"/>
      <c r="AA11" s="18"/>
      <c r="AB11" s="18" t="s">
        <v>7</v>
      </c>
      <c r="AC11" s="18"/>
      <c r="AD11" s="42"/>
      <c r="AE11" s="18" t="s">
        <v>19</v>
      </c>
    </row>
    <row r="12" spans="1:34" s="19" customFormat="1" ht="16.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4" s="12" customFormat="1" ht="16.5">
      <c r="A13" s="13"/>
      <c r="B13" s="15"/>
      <c r="C13" s="20" t="s">
        <v>8</v>
      </c>
      <c r="D13" s="15"/>
      <c r="E13" s="15" t="s">
        <v>9</v>
      </c>
      <c r="F13" s="20" t="s">
        <v>8</v>
      </c>
      <c r="G13" s="15"/>
      <c r="H13" s="15" t="s">
        <v>9</v>
      </c>
      <c r="I13" s="20" t="s">
        <v>8</v>
      </c>
      <c r="J13" s="15"/>
      <c r="K13" s="15" t="s">
        <v>9</v>
      </c>
      <c r="L13" s="20" t="s">
        <v>8</v>
      </c>
      <c r="M13" s="15"/>
      <c r="N13" s="15" t="s">
        <v>9</v>
      </c>
      <c r="O13" s="20" t="s">
        <v>8</v>
      </c>
      <c r="P13" s="15"/>
      <c r="Q13" s="15" t="s">
        <v>9</v>
      </c>
      <c r="R13" s="20" t="s">
        <v>8</v>
      </c>
      <c r="S13" s="15"/>
      <c r="T13" s="15" t="s">
        <v>9</v>
      </c>
      <c r="U13" s="20" t="s">
        <v>8</v>
      </c>
      <c r="V13" s="15"/>
      <c r="W13" s="15" t="s">
        <v>9</v>
      </c>
      <c r="X13" s="20" t="s">
        <v>8</v>
      </c>
      <c r="Y13" s="15"/>
      <c r="Z13" s="15" t="s">
        <v>9</v>
      </c>
      <c r="AA13" s="20" t="s">
        <v>8</v>
      </c>
      <c r="AB13" s="15"/>
      <c r="AC13" s="15" t="s">
        <v>9</v>
      </c>
      <c r="AD13" s="20" t="s">
        <v>8</v>
      </c>
      <c r="AE13" s="15"/>
      <c r="AF13" s="15" t="s">
        <v>9</v>
      </c>
      <c r="AG13" s="16"/>
    </row>
    <row r="14" spans="1:34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4" ht="16.5">
      <c r="A15" s="26" t="s">
        <v>10</v>
      </c>
      <c r="B15" s="23">
        <v>2003</v>
      </c>
      <c r="C15" s="39">
        <v>5538</v>
      </c>
      <c r="D15" s="24"/>
      <c r="E15" s="40">
        <f t="shared" ref="E15:E20" si="0">C15/C15</f>
        <v>1</v>
      </c>
      <c r="F15" s="39">
        <v>400</v>
      </c>
      <c r="G15" s="24"/>
      <c r="H15" s="40">
        <f t="shared" ref="H15:H20" si="1">F15/F15</f>
        <v>1</v>
      </c>
      <c r="I15" s="39">
        <v>749</v>
      </c>
      <c r="J15" s="24"/>
      <c r="K15" s="40">
        <f t="shared" ref="K15:K20" si="2">I15/I15</f>
        <v>1</v>
      </c>
      <c r="L15" s="39">
        <v>0</v>
      </c>
      <c r="M15" s="24"/>
      <c r="N15" s="51" t="str">
        <f t="shared" ref="N15:N18" si="3">IF(L15=0,"100%",L15/L15)</f>
        <v>100%</v>
      </c>
      <c r="O15" s="39">
        <v>35</v>
      </c>
      <c r="P15" s="24"/>
      <c r="Q15" s="40">
        <f t="shared" ref="Q15:Q20" si="4">O15/O15</f>
        <v>1</v>
      </c>
      <c r="R15" s="39">
        <v>0</v>
      </c>
      <c r="S15" s="24"/>
      <c r="T15" s="51" t="str">
        <f t="shared" ref="T15:T16" si="5">IF(R15=0,"100%",R15/R15)</f>
        <v>100%</v>
      </c>
      <c r="U15" s="39">
        <v>242</v>
      </c>
      <c r="V15" s="24"/>
      <c r="W15" s="40">
        <f>U15/U15</f>
        <v>1</v>
      </c>
      <c r="X15" s="39">
        <v>3733</v>
      </c>
      <c r="Y15" s="24"/>
      <c r="Z15" s="40">
        <f t="shared" ref="Z15:Z20" si="6">X15/X15</f>
        <v>1</v>
      </c>
      <c r="AA15" s="39">
        <v>170</v>
      </c>
      <c r="AB15" s="24"/>
      <c r="AC15" s="40">
        <f t="shared" ref="AC15:AC20" si="7">AA15/AA15</f>
        <v>1</v>
      </c>
      <c r="AD15" s="39">
        <v>209</v>
      </c>
      <c r="AF15" s="40">
        <f t="shared" ref="AF15:AF20" si="8">AD15/AD15</f>
        <v>1</v>
      </c>
    </row>
    <row r="16" spans="1:34" ht="16.5">
      <c r="A16" s="26"/>
      <c r="B16" s="23">
        <v>2004</v>
      </c>
      <c r="C16" s="39">
        <v>6037</v>
      </c>
      <c r="E16" s="40">
        <f t="shared" si="0"/>
        <v>1</v>
      </c>
      <c r="F16" s="39">
        <v>355</v>
      </c>
      <c r="H16" s="40">
        <f t="shared" si="1"/>
        <v>1</v>
      </c>
      <c r="I16" s="39">
        <v>742</v>
      </c>
      <c r="K16" s="40">
        <f t="shared" si="2"/>
        <v>1</v>
      </c>
      <c r="L16" s="39">
        <v>0</v>
      </c>
      <c r="N16" s="51" t="str">
        <f t="shared" si="3"/>
        <v>100%</v>
      </c>
      <c r="O16" s="39">
        <v>59</v>
      </c>
      <c r="Q16" s="40">
        <f t="shared" si="4"/>
        <v>1</v>
      </c>
      <c r="R16" s="39">
        <v>0</v>
      </c>
      <c r="T16" s="51" t="str">
        <f t="shared" si="5"/>
        <v>100%</v>
      </c>
      <c r="U16" s="39">
        <v>269</v>
      </c>
      <c r="W16" s="40">
        <f>U16/U16</f>
        <v>1</v>
      </c>
      <c r="X16" s="39">
        <v>4019</v>
      </c>
      <c r="Z16" s="40">
        <f t="shared" si="6"/>
        <v>1</v>
      </c>
      <c r="AA16" s="39">
        <v>297</v>
      </c>
      <c r="AC16" s="40">
        <f t="shared" si="7"/>
        <v>1</v>
      </c>
      <c r="AD16" s="39">
        <v>296</v>
      </c>
      <c r="AE16" s="22"/>
      <c r="AF16" s="40">
        <f t="shared" si="8"/>
        <v>1</v>
      </c>
    </row>
    <row r="17" spans="1:32" ht="16.5">
      <c r="A17" s="26"/>
      <c r="B17" s="23">
        <v>2005</v>
      </c>
      <c r="C17" s="39">
        <v>6112</v>
      </c>
      <c r="E17" s="40">
        <f t="shared" si="0"/>
        <v>1</v>
      </c>
      <c r="F17" s="39">
        <v>377</v>
      </c>
      <c r="H17" s="40">
        <f t="shared" si="1"/>
        <v>1</v>
      </c>
      <c r="I17" s="39">
        <v>754</v>
      </c>
      <c r="K17" s="40">
        <f t="shared" si="2"/>
        <v>1</v>
      </c>
      <c r="L17" s="39">
        <v>0</v>
      </c>
      <c r="N17" s="51" t="str">
        <f t="shared" si="3"/>
        <v>100%</v>
      </c>
      <c r="O17" s="39">
        <v>13</v>
      </c>
      <c r="Q17" s="40">
        <f t="shared" si="4"/>
        <v>1</v>
      </c>
      <c r="R17" s="39">
        <v>187</v>
      </c>
      <c r="T17" s="40">
        <f>R17/R17</f>
        <v>1</v>
      </c>
      <c r="U17" s="39">
        <v>332</v>
      </c>
      <c r="W17" s="40">
        <f>U17/U17</f>
        <v>1</v>
      </c>
      <c r="X17" s="39">
        <v>3959</v>
      </c>
      <c r="Z17" s="40">
        <f t="shared" si="6"/>
        <v>1</v>
      </c>
      <c r="AA17" s="39">
        <v>260</v>
      </c>
      <c r="AC17" s="40">
        <f t="shared" si="7"/>
        <v>1</v>
      </c>
      <c r="AD17" s="39">
        <v>230</v>
      </c>
      <c r="AE17" s="22"/>
      <c r="AF17" s="40">
        <f t="shared" si="8"/>
        <v>1</v>
      </c>
    </row>
    <row r="18" spans="1:32" ht="16.5">
      <c r="A18" s="26"/>
      <c r="B18" s="23">
        <v>2006</v>
      </c>
      <c r="C18" s="39">
        <v>5386</v>
      </c>
      <c r="E18" s="40">
        <f t="shared" si="0"/>
        <v>1</v>
      </c>
      <c r="F18" s="39">
        <v>271</v>
      </c>
      <c r="H18" s="40">
        <f t="shared" si="1"/>
        <v>1</v>
      </c>
      <c r="I18" s="39">
        <v>600</v>
      </c>
      <c r="K18" s="40">
        <f t="shared" si="2"/>
        <v>1</v>
      </c>
      <c r="L18" s="39">
        <v>0</v>
      </c>
      <c r="N18" s="51" t="str">
        <f t="shared" si="3"/>
        <v>100%</v>
      </c>
      <c r="O18" s="39">
        <v>12</v>
      </c>
      <c r="Q18" s="40">
        <f t="shared" si="4"/>
        <v>1</v>
      </c>
      <c r="R18" s="39">
        <v>167</v>
      </c>
      <c r="T18" s="40">
        <f>R18/R18</f>
        <v>1</v>
      </c>
      <c r="U18" s="39">
        <v>298</v>
      </c>
      <c r="W18" s="40">
        <f>U18/U18</f>
        <v>1</v>
      </c>
      <c r="X18" s="39">
        <v>3567</v>
      </c>
      <c r="Z18" s="40">
        <f t="shared" si="6"/>
        <v>1</v>
      </c>
      <c r="AA18" s="39">
        <v>246</v>
      </c>
      <c r="AC18" s="40">
        <f t="shared" si="7"/>
        <v>1</v>
      </c>
      <c r="AD18" s="39">
        <v>225</v>
      </c>
      <c r="AE18" s="22"/>
      <c r="AF18" s="40">
        <f t="shared" si="8"/>
        <v>1</v>
      </c>
    </row>
    <row r="19" spans="1:32" ht="16.5">
      <c r="A19" s="26"/>
      <c r="B19" s="23">
        <v>2007</v>
      </c>
      <c r="C19" s="39">
        <f>SUM(F19,I19,L19,O19,U19,R19,X19,AA19,AD19,)</f>
        <v>5984</v>
      </c>
      <c r="E19" s="40">
        <f t="shared" si="0"/>
        <v>1</v>
      </c>
      <c r="F19" s="39">
        <v>268</v>
      </c>
      <c r="H19" s="40">
        <f t="shared" si="1"/>
        <v>1</v>
      </c>
      <c r="I19" s="39">
        <v>729</v>
      </c>
      <c r="K19" s="40">
        <f t="shared" si="2"/>
        <v>1</v>
      </c>
      <c r="L19" s="39">
        <v>1</v>
      </c>
      <c r="N19" s="40">
        <f>L19/L19</f>
        <v>1</v>
      </c>
      <c r="O19" s="39">
        <v>14</v>
      </c>
      <c r="Q19" s="40">
        <f t="shared" si="4"/>
        <v>1</v>
      </c>
      <c r="R19" s="39">
        <v>188</v>
      </c>
      <c r="T19" s="40">
        <f>R19/R19</f>
        <v>1</v>
      </c>
      <c r="U19" s="39">
        <v>291</v>
      </c>
      <c r="W19" s="40">
        <f>R19/R19</f>
        <v>1</v>
      </c>
      <c r="X19" s="39">
        <v>3876</v>
      </c>
      <c r="Z19" s="40">
        <f t="shared" si="6"/>
        <v>1</v>
      </c>
      <c r="AA19" s="39">
        <v>383</v>
      </c>
      <c r="AC19" s="40">
        <f t="shared" si="7"/>
        <v>1</v>
      </c>
      <c r="AD19" s="39">
        <v>234</v>
      </c>
      <c r="AE19" s="22"/>
      <c r="AF19" s="40">
        <f t="shared" si="8"/>
        <v>1</v>
      </c>
    </row>
    <row r="20" spans="1:32" ht="16.5">
      <c r="A20" s="26"/>
      <c r="B20" s="23">
        <v>2008</v>
      </c>
      <c r="C20" s="39">
        <v>5762</v>
      </c>
      <c r="E20" s="40">
        <f t="shared" si="0"/>
        <v>1</v>
      </c>
      <c r="F20" s="39">
        <v>314</v>
      </c>
      <c r="H20" s="40">
        <f t="shared" si="1"/>
        <v>1</v>
      </c>
      <c r="I20" s="39">
        <v>654</v>
      </c>
      <c r="K20" s="40">
        <f t="shared" si="2"/>
        <v>1</v>
      </c>
      <c r="L20" s="39">
        <v>2</v>
      </c>
      <c r="N20" s="40">
        <f>L20/L20</f>
        <v>1</v>
      </c>
      <c r="O20" s="39">
        <v>11</v>
      </c>
      <c r="Q20" s="40">
        <f t="shared" si="4"/>
        <v>1</v>
      </c>
      <c r="R20" s="39">
        <v>214</v>
      </c>
      <c r="T20" s="40">
        <f>R20/R20</f>
        <v>1</v>
      </c>
      <c r="U20" s="39">
        <v>234</v>
      </c>
      <c r="W20" s="40">
        <f>R20/R20</f>
        <v>1</v>
      </c>
      <c r="X20" s="39">
        <v>3828</v>
      </c>
      <c r="Z20" s="40">
        <f t="shared" si="6"/>
        <v>1</v>
      </c>
      <c r="AA20" s="39">
        <v>278</v>
      </c>
      <c r="AC20" s="40">
        <f t="shared" si="7"/>
        <v>1</v>
      </c>
      <c r="AD20" s="39">
        <v>227</v>
      </c>
      <c r="AE20" s="22"/>
      <c r="AF20" s="40">
        <f t="shared" si="8"/>
        <v>1</v>
      </c>
    </row>
    <row r="21" spans="1:32" ht="16.5">
      <c r="A21" s="26"/>
      <c r="B21" s="23"/>
      <c r="C21" s="22"/>
      <c r="AD21" s="22"/>
      <c r="AE21" s="22"/>
      <c r="AF21" s="22"/>
    </row>
    <row r="22" spans="1:32" ht="16.5">
      <c r="A22" s="26"/>
      <c r="C22" s="22"/>
      <c r="AD22" s="22"/>
      <c r="AE22" s="22"/>
      <c r="AF22" s="22"/>
    </row>
    <row r="23" spans="1:32" ht="16.5">
      <c r="A23" s="26" t="s">
        <v>11</v>
      </c>
      <c r="B23" s="23">
        <v>2003</v>
      </c>
      <c r="C23" s="39">
        <v>4830</v>
      </c>
      <c r="D23" s="24"/>
      <c r="E23" s="25">
        <f t="shared" ref="E23:E28" si="9">IF(C15=0,0,C23/C15)</f>
        <v>0.87215601300108347</v>
      </c>
      <c r="F23" s="39">
        <v>297</v>
      </c>
      <c r="G23" s="24"/>
      <c r="H23" s="25">
        <f t="shared" ref="H23:H28" si="10">IF(F15=0,0,F23/F15)</f>
        <v>0.74250000000000005</v>
      </c>
      <c r="I23" s="39">
        <v>673</v>
      </c>
      <c r="J23" s="24"/>
      <c r="K23" s="25">
        <f t="shared" ref="K23:K28" si="11">IF(I15=0,0,I23/I15)</f>
        <v>0.89853137516688919</v>
      </c>
      <c r="L23" s="39">
        <v>0</v>
      </c>
      <c r="M23" s="24"/>
      <c r="N23" s="25">
        <f t="shared" ref="N23:N28" si="12">IF(L15=0,0,L23/L15)</f>
        <v>0</v>
      </c>
      <c r="O23" s="39">
        <v>28</v>
      </c>
      <c r="P23" s="24"/>
      <c r="Q23" s="25">
        <f t="shared" ref="Q23:Q28" si="13">IF(O15=0,0,O23/O15)</f>
        <v>0.8</v>
      </c>
      <c r="R23" s="39">
        <v>0</v>
      </c>
      <c r="S23" s="24"/>
      <c r="T23" s="25">
        <f t="shared" ref="T23:T28" si="14">IF(R15=0,0,R23/R15)</f>
        <v>0</v>
      </c>
      <c r="U23" s="39">
        <v>186</v>
      </c>
      <c r="V23" s="24"/>
      <c r="W23" s="25">
        <f t="shared" ref="W23:W28" si="15">IF(U15=0,0,U23/U15)</f>
        <v>0.76859504132231404</v>
      </c>
      <c r="X23" s="39">
        <v>3321</v>
      </c>
      <c r="Y23" s="24"/>
      <c r="Z23" s="25">
        <f t="shared" ref="Z23:Z28" si="16">IF(X15=0,0,X23/X15)</f>
        <v>0.88963300294669168</v>
      </c>
      <c r="AA23" s="39">
        <v>146</v>
      </c>
      <c r="AB23" s="24"/>
      <c r="AC23" s="25">
        <f t="shared" ref="AC23:AC28" si="17">IF(AA15=0,0,AA23/AA15)</f>
        <v>0.85882352941176465</v>
      </c>
      <c r="AD23" s="39">
        <v>179</v>
      </c>
      <c r="AF23" s="44">
        <f t="shared" ref="AF23:AF28" si="18">IF(AD15=0,0,AD23/AD15)</f>
        <v>0.8564593301435407</v>
      </c>
    </row>
    <row r="24" spans="1:32" ht="16.5">
      <c r="A24" s="26" t="s">
        <v>12</v>
      </c>
      <c r="B24" s="23">
        <v>2004</v>
      </c>
      <c r="C24" s="39">
        <v>5281</v>
      </c>
      <c r="E24" s="25">
        <f t="shared" si="9"/>
        <v>0.87477223786648994</v>
      </c>
      <c r="F24" s="39">
        <v>262</v>
      </c>
      <c r="H24" s="25">
        <f t="shared" si="10"/>
        <v>0.73802816901408452</v>
      </c>
      <c r="I24" s="39">
        <v>662</v>
      </c>
      <c r="K24" s="25">
        <f t="shared" si="11"/>
        <v>0.89218328840970351</v>
      </c>
      <c r="L24" s="39">
        <v>0</v>
      </c>
      <c r="N24" s="25">
        <f t="shared" si="12"/>
        <v>0</v>
      </c>
      <c r="O24" s="39">
        <v>46</v>
      </c>
      <c r="Q24" s="25">
        <f t="shared" si="13"/>
        <v>0.77966101694915257</v>
      </c>
      <c r="R24" s="39">
        <v>0</v>
      </c>
      <c r="T24" s="25">
        <f t="shared" si="14"/>
        <v>0</v>
      </c>
      <c r="U24" s="39">
        <v>221</v>
      </c>
      <c r="W24" s="25">
        <f t="shared" si="15"/>
        <v>0.82156133828996281</v>
      </c>
      <c r="X24" s="39">
        <v>3588</v>
      </c>
      <c r="Z24" s="25">
        <f t="shared" si="16"/>
        <v>0.89275939288380191</v>
      </c>
      <c r="AA24" s="39">
        <v>261</v>
      </c>
      <c r="AC24" s="25">
        <f t="shared" si="17"/>
        <v>0.87878787878787878</v>
      </c>
      <c r="AD24" s="39">
        <v>241</v>
      </c>
      <c r="AE24" s="22"/>
      <c r="AF24" s="44">
        <f t="shared" si="18"/>
        <v>0.81418918918918914</v>
      </c>
    </row>
    <row r="25" spans="1:32" ht="16.5">
      <c r="A25" s="26"/>
      <c r="B25" s="23">
        <v>2005</v>
      </c>
      <c r="C25" s="39">
        <v>5329</v>
      </c>
      <c r="E25" s="25">
        <f t="shared" si="9"/>
        <v>0.87189136125654454</v>
      </c>
      <c r="F25" s="39">
        <v>273</v>
      </c>
      <c r="H25" s="25">
        <f t="shared" si="10"/>
        <v>0.72413793103448276</v>
      </c>
      <c r="I25" s="39">
        <v>677</v>
      </c>
      <c r="K25" s="25">
        <f t="shared" si="11"/>
        <v>0.89787798408488062</v>
      </c>
      <c r="L25" s="39">
        <v>0</v>
      </c>
      <c r="N25" s="25">
        <f t="shared" si="12"/>
        <v>0</v>
      </c>
      <c r="O25" s="39">
        <v>9</v>
      </c>
      <c r="Q25" s="25">
        <f t="shared" si="13"/>
        <v>0.69230769230769229</v>
      </c>
      <c r="R25" s="39">
        <v>154</v>
      </c>
      <c r="T25" s="25">
        <f t="shared" si="14"/>
        <v>0.82352941176470584</v>
      </c>
      <c r="U25" s="39">
        <v>283</v>
      </c>
      <c r="W25" s="25">
        <f t="shared" si="15"/>
        <v>0.85240963855421692</v>
      </c>
      <c r="X25" s="39">
        <v>3516</v>
      </c>
      <c r="Z25" s="25">
        <f t="shared" si="16"/>
        <v>0.88810305632735542</v>
      </c>
      <c r="AA25" s="39">
        <v>227</v>
      </c>
      <c r="AC25" s="25">
        <f t="shared" si="17"/>
        <v>0.87307692307692308</v>
      </c>
      <c r="AD25" s="39">
        <v>191</v>
      </c>
      <c r="AE25" s="22"/>
      <c r="AF25" s="44">
        <f t="shared" si="18"/>
        <v>0.83043478260869563</v>
      </c>
    </row>
    <row r="26" spans="1:32" ht="16.5">
      <c r="A26" s="26"/>
      <c r="B26" s="23">
        <v>2006</v>
      </c>
      <c r="C26" s="39">
        <v>4787</v>
      </c>
      <c r="E26" s="25">
        <f t="shared" si="9"/>
        <v>0.88878574080950612</v>
      </c>
      <c r="F26" s="39">
        <v>210</v>
      </c>
      <c r="H26" s="25">
        <f t="shared" si="10"/>
        <v>0.77490774907749083</v>
      </c>
      <c r="I26" s="39">
        <v>547</v>
      </c>
      <c r="K26" s="25">
        <f t="shared" si="11"/>
        <v>0.91166666666666663</v>
      </c>
      <c r="L26" s="39">
        <v>0</v>
      </c>
      <c r="N26" s="25">
        <f t="shared" si="12"/>
        <v>0</v>
      </c>
      <c r="O26" s="39">
        <v>9</v>
      </c>
      <c r="Q26" s="25">
        <f t="shared" si="13"/>
        <v>0.75</v>
      </c>
      <c r="R26" s="39">
        <v>130</v>
      </c>
      <c r="T26" s="25">
        <f t="shared" si="14"/>
        <v>0.77844311377245512</v>
      </c>
      <c r="U26" s="39">
        <v>254</v>
      </c>
      <c r="W26" s="25">
        <f t="shared" si="15"/>
        <v>0.8523489932885906</v>
      </c>
      <c r="X26" s="39">
        <v>3242</v>
      </c>
      <c r="Z26" s="25">
        <f t="shared" si="16"/>
        <v>0.90888701990468179</v>
      </c>
      <c r="AA26" s="39">
        <v>204</v>
      </c>
      <c r="AC26" s="25">
        <f t="shared" si="17"/>
        <v>0.82926829268292679</v>
      </c>
      <c r="AD26" s="39">
        <v>191</v>
      </c>
      <c r="AE26" s="22"/>
      <c r="AF26" s="25">
        <f t="shared" si="18"/>
        <v>0.84888888888888892</v>
      </c>
    </row>
    <row r="27" spans="1:32" ht="16.5">
      <c r="A27" s="26"/>
      <c r="B27" s="23">
        <v>2007</v>
      </c>
      <c r="C27" s="39">
        <f>SUM(F27,I27,L27,O27,U27,R27,X27,AA27,AD27,)</f>
        <v>5276</v>
      </c>
      <c r="E27" s="25">
        <f t="shared" si="9"/>
        <v>0.88168449197860965</v>
      </c>
      <c r="F27" s="39">
        <v>203</v>
      </c>
      <c r="H27" s="25">
        <f t="shared" si="10"/>
        <v>0.7574626865671642</v>
      </c>
      <c r="I27" s="39">
        <v>646</v>
      </c>
      <c r="K27" s="25">
        <f t="shared" si="11"/>
        <v>0.88614540466392322</v>
      </c>
      <c r="L27" s="39">
        <v>1</v>
      </c>
      <c r="N27" s="25">
        <f t="shared" si="12"/>
        <v>1</v>
      </c>
      <c r="O27" s="39">
        <v>11</v>
      </c>
      <c r="Q27" s="25">
        <f t="shared" si="13"/>
        <v>0.7857142857142857</v>
      </c>
      <c r="R27" s="39">
        <v>158</v>
      </c>
      <c r="T27" s="25">
        <f t="shared" si="14"/>
        <v>0.84042553191489366</v>
      </c>
      <c r="U27" s="39">
        <v>244</v>
      </c>
      <c r="W27" s="25">
        <f t="shared" si="15"/>
        <v>0.83848797250859108</v>
      </c>
      <c r="X27" s="39">
        <v>3476</v>
      </c>
      <c r="Z27" s="25">
        <f t="shared" si="16"/>
        <v>0.89680082559339525</v>
      </c>
      <c r="AA27" s="39">
        <v>343</v>
      </c>
      <c r="AC27" s="25">
        <f t="shared" si="17"/>
        <v>0.8955613577023499</v>
      </c>
      <c r="AD27" s="39">
        <v>194</v>
      </c>
      <c r="AE27" s="22"/>
      <c r="AF27" s="25">
        <f t="shared" si="18"/>
        <v>0.82905982905982911</v>
      </c>
    </row>
    <row r="28" spans="1:32" ht="16.5">
      <c r="A28" s="26"/>
      <c r="B28" s="23">
        <v>2008</v>
      </c>
      <c r="C28" s="39">
        <v>5120</v>
      </c>
      <c r="E28" s="25">
        <f t="shared" si="9"/>
        <v>0.88858035404373481</v>
      </c>
      <c r="F28" s="39">
        <v>234</v>
      </c>
      <c r="H28" s="25">
        <f t="shared" si="10"/>
        <v>0.74522292993630568</v>
      </c>
      <c r="I28" s="39">
        <v>587</v>
      </c>
      <c r="K28" s="25">
        <f t="shared" si="11"/>
        <v>0.89755351681957185</v>
      </c>
      <c r="L28" s="39">
        <v>2</v>
      </c>
      <c r="N28" s="25">
        <f t="shared" si="12"/>
        <v>1</v>
      </c>
      <c r="O28" s="39">
        <v>7</v>
      </c>
      <c r="Q28" s="25">
        <f t="shared" si="13"/>
        <v>0.63636363636363635</v>
      </c>
      <c r="R28" s="39">
        <v>191</v>
      </c>
      <c r="T28" s="25">
        <f t="shared" si="14"/>
        <v>0.89252336448598135</v>
      </c>
      <c r="U28" s="39">
        <v>203</v>
      </c>
      <c r="W28" s="25">
        <f t="shared" si="15"/>
        <v>0.86752136752136755</v>
      </c>
      <c r="X28" s="39">
        <v>3464</v>
      </c>
      <c r="Z28" s="25">
        <f t="shared" si="16"/>
        <v>0.90491118077324972</v>
      </c>
      <c r="AA28" s="39">
        <v>245</v>
      </c>
      <c r="AC28" s="25">
        <f t="shared" si="17"/>
        <v>0.88129496402877694</v>
      </c>
      <c r="AD28" s="39">
        <v>187</v>
      </c>
      <c r="AE28" s="22"/>
      <c r="AF28" s="25">
        <f t="shared" si="18"/>
        <v>0.82378854625550657</v>
      </c>
    </row>
    <row r="29" spans="1:32" ht="16.5">
      <c r="A29" s="26"/>
      <c r="B29" s="23"/>
      <c r="C29" s="22"/>
      <c r="AD29" s="22"/>
      <c r="AE29" s="22"/>
      <c r="AF29" s="22"/>
    </row>
    <row r="30" spans="1:32" ht="16.5">
      <c r="A30" s="26"/>
      <c r="B30" s="23"/>
      <c r="C30" s="22"/>
      <c r="AD30" s="22"/>
      <c r="AE30" s="22"/>
      <c r="AF30" s="22"/>
    </row>
    <row r="31" spans="1:32" ht="16.5">
      <c r="A31" s="26"/>
      <c r="B31" s="23"/>
      <c r="C31" s="37"/>
      <c r="D31" s="24"/>
      <c r="E31" s="25"/>
      <c r="F31" s="37"/>
      <c r="G31" s="24"/>
      <c r="H31" s="25"/>
      <c r="I31" s="37"/>
      <c r="J31" s="24"/>
      <c r="K31" s="25"/>
      <c r="L31" s="37"/>
      <c r="M31" s="24"/>
      <c r="N31" s="25"/>
      <c r="O31" s="37"/>
      <c r="P31" s="24"/>
      <c r="Q31" s="25"/>
      <c r="R31" s="37"/>
      <c r="S31" s="24"/>
      <c r="T31" s="25"/>
      <c r="U31" s="37"/>
      <c r="V31" s="24"/>
      <c r="W31" s="25"/>
      <c r="X31" s="37"/>
      <c r="Y31" s="24"/>
      <c r="Z31" s="25"/>
      <c r="AA31" s="37"/>
      <c r="AB31" s="24"/>
      <c r="AC31" s="25"/>
    </row>
    <row r="32" spans="1:32" ht="16.5">
      <c r="A32" s="26" t="s">
        <v>13</v>
      </c>
      <c r="B32" s="23">
        <v>2003</v>
      </c>
      <c r="C32" s="39">
        <v>590</v>
      </c>
      <c r="D32" s="24"/>
      <c r="E32" s="25">
        <f t="shared" ref="E32:E37" si="19">IF(C15=0,0,C32/C15)</f>
        <v>0.10653665583243048</v>
      </c>
      <c r="F32" s="39">
        <v>88</v>
      </c>
      <c r="G32" s="24"/>
      <c r="H32" s="25">
        <f t="shared" ref="H32:H37" si="20">IF(F15=0,0,F32/F15)</f>
        <v>0.22</v>
      </c>
      <c r="I32" s="39">
        <v>54</v>
      </c>
      <c r="J32" s="24"/>
      <c r="K32" s="25">
        <f t="shared" ref="K32:K37" si="21">IF(I15=0,0,I32/I15)</f>
        <v>7.209612817089453E-2</v>
      </c>
      <c r="L32" s="39">
        <v>0</v>
      </c>
      <c r="M32" s="24"/>
      <c r="N32" s="25">
        <f>IF(L15=0,0,L32/L15)</f>
        <v>0</v>
      </c>
      <c r="O32" s="39">
        <v>4</v>
      </c>
      <c r="P32" s="24"/>
      <c r="Q32" s="25">
        <f t="shared" ref="Q32:Q37" si="22">IF(O15=0,0,O32/O15)</f>
        <v>0.11428571428571428</v>
      </c>
      <c r="R32" s="39">
        <v>0</v>
      </c>
      <c r="S32" s="24"/>
      <c r="T32" s="25">
        <f t="shared" ref="T32:T37" si="23">IF(R15=0,0,R32/R15)</f>
        <v>0</v>
      </c>
      <c r="U32" s="39">
        <v>48</v>
      </c>
      <c r="V32" s="24"/>
      <c r="W32" s="25">
        <f t="shared" ref="W32:W37" si="24">IF(U15=0,0,U32/U15)</f>
        <v>0.19834710743801653</v>
      </c>
      <c r="X32" s="39">
        <v>352</v>
      </c>
      <c r="Y32" s="24"/>
      <c r="Z32" s="25">
        <f t="shared" ref="Z32:Z37" si="25">IF(X15=0,0,X32/X15)</f>
        <v>9.4294133404768277E-2</v>
      </c>
      <c r="AA32" s="39">
        <v>23</v>
      </c>
      <c r="AB32" s="24"/>
      <c r="AC32" s="25">
        <f t="shared" ref="AC32:AC37" si="26">IF(AA15=0,0,AA32/AA15)</f>
        <v>0.13529411764705881</v>
      </c>
      <c r="AD32" s="39">
        <v>21</v>
      </c>
      <c r="AF32" s="44">
        <f t="shared" ref="AF32:AF37" si="27">IF(AD15=0,0,AD32/AD15)</f>
        <v>0.10047846889952153</v>
      </c>
    </row>
    <row r="33" spans="1:32" ht="16.5">
      <c r="A33" s="26" t="s">
        <v>14</v>
      </c>
      <c r="B33" s="23">
        <v>2004</v>
      </c>
      <c r="C33" s="39">
        <v>598</v>
      </c>
      <c r="E33" s="25">
        <f t="shared" si="19"/>
        <v>9.9055822428358462E-2</v>
      </c>
      <c r="F33" s="39">
        <v>76</v>
      </c>
      <c r="H33" s="25">
        <f t="shared" si="20"/>
        <v>0.21408450704225351</v>
      </c>
      <c r="I33" s="39">
        <v>65</v>
      </c>
      <c r="K33" s="25">
        <f t="shared" si="21"/>
        <v>8.7601078167115903E-2</v>
      </c>
      <c r="L33" s="39">
        <v>0</v>
      </c>
      <c r="N33" s="25">
        <f>IF(L16=0,0,L33/L16)</f>
        <v>0</v>
      </c>
      <c r="O33" s="39">
        <v>11</v>
      </c>
      <c r="Q33" s="25">
        <f t="shared" si="22"/>
        <v>0.1864406779661017</v>
      </c>
      <c r="R33" s="39">
        <v>0</v>
      </c>
      <c r="T33" s="25">
        <f t="shared" si="23"/>
        <v>0</v>
      </c>
      <c r="U33" s="39">
        <v>38</v>
      </c>
      <c r="W33" s="25">
        <f t="shared" si="24"/>
        <v>0.14126394052044611</v>
      </c>
      <c r="X33" s="39">
        <v>343</v>
      </c>
      <c r="Z33" s="25">
        <f t="shared" si="25"/>
        <v>8.5344613087832796E-2</v>
      </c>
      <c r="AA33" s="39">
        <v>31</v>
      </c>
      <c r="AC33" s="25">
        <f t="shared" si="26"/>
        <v>0.10437710437710437</v>
      </c>
      <c r="AD33" s="39">
        <v>34</v>
      </c>
      <c r="AE33" s="22"/>
      <c r="AF33" s="44">
        <f t="shared" si="27"/>
        <v>0.11486486486486487</v>
      </c>
    </row>
    <row r="34" spans="1:32" ht="16.5">
      <c r="A34" s="26"/>
      <c r="B34" s="23">
        <v>2005</v>
      </c>
      <c r="C34" s="39">
        <v>652</v>
      </c>
      <c r="E34" s="25">
        <f t="shared" si="19"/>
        <v>0.10667539267015706</v>
      </c>
      <c r="F34" s="39">
        <v>93</v>
      </c>
      <c r="H34" s="25">
        <f t="shared" si="20"/>
        <v>0.24668435013262599</v>
      </c>
      <c r="I34" s="39">
        <v>69</v>
      </c>
      <c r="K34" s="25">
        <f t="shared" si="21"/>
        <v>9.1511936339522551E-2</v>
      </c>
      <c r="L34" s="39">
        <v>0</v>
      </c>
      <c r="N34" s="25">
        <f>IF(L17=0,0,L34/L17)</f>
        <v>0</v>
      </c>
      <c r="O34" s="39">
        <v>4</v>
      </c>
      <c r="Q34" s="25">
        <f t="shared" si="22"/>
        <v>0.30769230769230771</v>
      </c>
      <c r="R34" s="39">
        <v>25</v>
      </c>
      <c r="T34" s="25">
        <f t="shared" si="23"/>
        <v>0.13368983957219252</v>
      </c>
      <c r="U34" s="39">
        <v>39</v>
      </c>
      <c r="W34" s="25">
        <f t="shared" si="24"/>
        <v>0.11746987951807229</v>
      </c>
      <c r="X34" s="39">
        <v>367</v>
      </c>
      <c r="Z34" s="25">
        <f t="shared" si="25"/>
        <v>9.270017681232634E-2</v>
      </c>
      <c r="AA34" s="39">
        <v>30</v>
      </c>
      <c r="AC34" s="25">
        <f t="shared" si="26"/>
        <v>0.11538461538461539</v>
      </c>
      <c r="AD34" s="39">
        <v>25</v>
      </c>
      <c r="AE34" s="22"/>
      <c r="AF34" s="44">
        <f t="shared" si="27"/>
        <v>0.10869565217391304</v>
      </c>
    </row>
    <row r="35" spans="1:32" ht="16.5">
      <c r="A35" s="26" t="s">
        <v>15</v>
      </c>
      <c r="B35" s="23">
        <v>2006</v>
      </c>
      <c r="C35" s="39">
        <v>507</v>
      </c>
      <c r="E35" s="25">
        <f t="shared" si="19"/>
        <v>9.4132937244708503E-2</v>
      </c>
      <c r="F35" s="39">
        <v>52</v>
      </c>
      <c r="H35" s="25">
        <f t="shared" si="20"/>
        <v>0.1918819188191882</v>
      </c>
      <c r="I35" s="39">
        <v>42</v>
      </c>
      <c r="K35" s="25">
        <f t="shared" si="21"/>
        <v>7.0000000000000007E-2</v>
      </c>
      <c r="L35" s="39">
        <v>0</v>
      </c>
      <c r="N35" s="25">
        <f>IF(L10=0,0,L35/L10)</f>
        <v>0</v>
      </c>
      <c r="O35" s="39">
        <v>3</v>
      </c>
      <c r="Q35" s="25">
        <f t="shared" si="22"/>
        <v>0.25</v>
      </c>
      <c r="R35" s="39">
        <v>30</v>
      </c>
      <c r="T35" s="25">
        <f t="shared" si="23"/>
        <v>0.17964071856287425</v>
      </c>
      <c r="U35" s="39">
        <v>34</v>
      </c>
      <c r="W35" s="25">
        <f t="shared" si="24"/>
        <v>0.11409395973154363</v>
      </c>
      <c r="X35" s="39">
        <v>284</v>
      </c>
      <c r="Z35" s="25">
        <f t="shared" si="25"/>
        <v>7.9618727221754976E-2</v>
      </c>
      <c r="AA35" s="39">
        <v>38</v>
      </c>
      <c r="AC35" s="25">
        <f t="shared" si="26"/>
        <v>0.15447154471544716</v>
      </c>
      <c r="AD35" s="39">
        <v>24</v>
      </c>
      <c r="AE35" s="22"/>
      <c r="AF35" s="44">
        <f t="shared" si="27"/>
        <v>0.10666666666666667</v>
      </c>
    </row>
    <row r="36" spans="1:32" ht="16.5">
      <c r="A36" s="26"/>
      <c r="B36" s="23">
        <v>2007</v>
      </c>
      <c r="C36" s="39">
        <f>SUM(F36,I36,L36,O36,U36,R36,X36,AA36,AD36,)</f>
        <v>583</v>
      </c>
      <c r="E36" s="25">
        <f t="shared" si="19"/>
        <v>9.7426470588235295E-2</v>
      </c>
      <c r="F36" s="39">
        <v>55</v>
      </c>
      <c r="H36" s="25">
        <f t="shared" si="20"/>
        <v>0.20522388059701493</v>
      </c>
      <c r="I36" s="39">
        <v>67</v>
      </c>
      <c r="K36" s="25">
        <f t="shared" si="21"/>
        <v>9.1906721536351169E-2</v>
      </c>
      <c r="L36" s="39">
        <v>0</v>
      </c>
      <c r="N36" s="25">
        <f>IF(L11=0,0,L36/L11)</f>
        <v>0</v>
      </c>
      <c r="O36" s="39">
        <v>3</v>
      </c>
      <c r="Q36" s="25">
        <f t="shared" si="22"/>
        <v>0.21428571428571427</v>
      </c>
      <c r="R36" s="39">
        <v>25</v>
      </c>
      <c r="T36" s="25">
        <f t="shared" si="23"/>
        <v>0.13297872340425532</v>
      </c>
      <c r="U36" s="39">
        <v>44</v>
      </c>
      <c r="W36" s="25">
        <f t="shared" si="24"/>
        <v>0.15120274914089346</v>
      </c>
      <c r="X36" s="39">
        <v>329</v>
      </c>
      <c r="Z36" s="25">
        <f t="shared" si="25"/>
        <v>8.4881320949432404E-2</v>
      </c>
      <c r="AA36" s="39">
        <v>32</v>
      </c>
      <c r="AC36" s="25">
        <f t="shared" si="26"/>
        <v>8.3550913838120106E-2</v>
      </c>
      <c r="AD36" s="39">
        <v>28</v>
      </c>
      <c r="AE36" s="22"/>
      <c r="AF36" s="44">
        <f t="shared" si="27"/>
        <v>0.11965811965811966</v>
      </c>
    </row>
    <row r="37" spans="1:32" ht="16.5">
      <c r="A37" s="26"/>
      <c r="B37" s="23">
        <v>2008</v>
      </c>
      <c r="C37" s="39">
        <v>526</v>
      </c>
      <c r="E37" s="25">
        <f t="shared" si="19"/>
        <v>9.1287747309961823E-2</v>
      </c>
      <c r="F37" s="39">
        <v>63</v>
      </c>
      <c r="H37" s="25">
        <f t="shared" si="20"/>
        <v>0.20063694267515925</v>
      </c>
      <c r="I37" s="39">
        <v>54</v>
      </c>
      <c r="K37" s="25">
        <f t="shared" si="21"/>
        <v>8.2568807339449546E-2</v>
      </c>
      <c r="L37" s="39">
        <v>0</v>
      </c>
      <c r="N37" s="25">
        <f>IF(L12=0,0,L37/L12)</f>
        <v>0</v>
      </c>
      <c r="O37" s="39">
        <v>3</v>
      </c>
      <c r="Q37" s="25">
        <f t="shared" si="22"/>
        <v>0.27272727272727271</v>
      </c>
      <c r="R37" s="39">
        <v>20</v>
      </c>
      <c r="T37" s="25">
        <f t="shared" si="23"/>
        <v>9.3457943925233641E-2</v>
      </c>
      <c r="U37" s="39">
        <v>22</v>
      </c>
      <c r="W37" s="25">
        <f t="shared" si="24"/>
        <v>9.4017094017094016E-2</v>
      </c>
      <c r="X37" s="39">
        <v>319</v>
      </c>
      <c r="Z37" s="25">
        <f t="shared" si="25"/>
        <v>8.3333333333333329E-2</v>
      </c>
      <c r="AA37" s="39">
        <v>24</v>
      </c>
      <c r="AC37" s="25">
        <f t="shared" si="26"/>
        <v>8.6330935251798566E-2</v>
      </c>
      <c r="AD37" s="39">
        <v>21</v>
      </c>
      <c r="AE37" s="22"/>
      <c r="AF37" s="44">
        <f t="shared" si="27"/>
        <v>9.2511013215859028E-2</v>
      </c>
    </row>
    <row r="38" spans="1:32" ht="16.5">
      <c r="A38" s="26"/>
      <c r="C38" s="22"/>
      <c r="AD38" s="22"/>
      <c r="AE38" s="22"/>
      <c r="AF38" s="22"/>
    </row>
    <row r="39" spans="1:32" ht="16.5">
      <c r="A39" s="26"/>
      <c r="B39" s="23"/>
      <c r="C39" s="22"/>
      <c r="AD39" s="22"/>
      <c r="AE39" s="22"/>
      <c r="AF39" s="22"/>
    </row>
    <row r="40" spans="1:32">
      <c r="C40" s="22"/>
      <c r="AD40" s="22"/>
      <c r="AE40" s="22"/>
      <c r="AF40" s="22"/>
    </row>
    <row r="41" spans="1:32" ht="16.5">
      <c r="A41" s="26" t="s">
        <v>16</v>
      </c>
      <c r="B41" s="23">
        <v>2003</v>
      </c>
      <c r="C41" s="39">
        <v>118</v>
      </c>
      <c r="D41" s="24"/>
      <c r="E41" s="25">
        <f t="shared" ref="E41:E46" si="28">IF(C15=0,0,C41/C15)</f>
        <v>2.1307331166486095E-2</v>
      </c>
      <c r="F41" s="39">
        <v>15</v>
      </c>
      <c r="G41" s="24"/>
      <c r="H41" s="25">
        <f t="shared" ref="H41:H46" si="29">IF(F15=0,0,F41/F15)</f>
        <v>3.7499999999999999E-2</v>
      </c>
      <c r="I41" s="39">
        <v>22</v>
      </c>
      <c r="J41" s="24"/>
      <c r="K41" s="25">
        <f t="shared" ref="K41:K46" si="30">IF(I15=0,0,I41/I15)</f>
        <v>2.9372496662216287E-2</v>
      </c>
      <c r="L41" s="39">
        <v>0</v>
      </c>
      <c r="M41" s="24"/>
      <c r="N41" s="25">
        <f t="shared" ref="N41:N46" si="31">IF(L15=0,0,L41/L15)</f>
        <v>0</v>
      </c>
      <c r="O41" s="39">
        <v>3</v>
      </c>
      <c r="P41" s="24"/>
      <c r="Q41" s="25">
        <f t="shared" ref="Q41:Q46" si="32">IF(O15=0,0,O41/O15)</f>
        <v>8.5714285714285715E-2</v>
      </c>
      <c r="R41" s="39">
        <v>0</v>
      </c>
      <c r="S41" s="24"/>
      <c r="T41" s="25">
        <f t="shared" ref="T41:T46" si="33">IF(R15=0,0,R41/R15)</f>
        <v>0</v>
      </c>
      <c r="U41" s="39">
        <v>8</v>
      </c>
      <c r="V41" s="24"/>
      <c r="W41" s="25">
        <f t="shared" ref="W41:W46" si="34">IF(U15=0,0,U41/U15)</f>
        <v>3.3057851239669422E-2</v>
      </c>
      <c r="X41" s="39">
        <v>60</v>
      </c>
      <c r="Y41" s="24"/>
      <c r="Z41" s="25">
        <f t="shared" ref="Z41:Z46" si="35">IF(X15=0,0,X41/X15)</f>
        <v>1.6072863648540048E-2</v>
      </c>
      <c r="AA41" s="39">
        <v>1</v>
      </c>
      <c r="AB41" s="24"/>
      <c r="AC41" s="25">
        <f t="shared" ref="AC41:AC46" si="36">IF(AA15=0,0,AA41/AA15)</f>
        <v>5.8823529411764705E-3</v>
      </c>
      <c r="AD41" s="39">
        <v>9</v>
      </c>
      <c r="AF41" s="45">
        <f t="shared" ref="AF41:AF46" si="37">IF(AD15=0,0,AD41/AD15)</f>
        <v>4.3062200956937802E-2</v>
      </c>
    </row>
    <row r="42" spans="1:32" ht="16.5">
      <c r="A42" s="26" t="s">
        <v>17</v>
      </c>
      <c r="B42" s="23">
        <v>2004</v>
      </c>
      <c r="C42" s="39">
        <v>158</v>
      </c>
      <c r="E42" s="25">
        <f t="shared" si="28"/>
        <v>2.6171939705151564E-2</v>
      </c>
      <c r="F42" s="39">
        <v>17</v>
      </c>
      <c r="H42" s="25">
        <f t="shared" si="29"/>
        <v>4.788732394366197E-2</v>
      </c>
      <c r="I42" s="39">
        <v>15</v>
      </c>
      <c r="K42" s="25">
        <f t="shared" si="30"/>
        <v>2.0215633423180591E-2</v>
      </c>
      <c r="L42" s="39">
        <v>0</v>
      </c>
      <c r="N42" s="25">
        <f t="shared" si="31"/>
        <v>0</v>
      </c>
      <c r="O42" s="39">
        <v>2</v>
      </c>
      <c r="Q42" s="25">
        <f t="shared" si="32"/>
        <v>3.3898305084745763E-2</v>
      </c>
      <c r="R42" s="39">
        <v>0</v>
      </c>
      <c r="T42" s="25">
        <f t="shared" si="33"/>
        <v>0</v>
      </c>
      <c r="U42" s="39">
        <v>10</v>
      </c>
      <c r="W42" s="25">
        <f t="shared" si="34"/>
        <v>3.717472118959108E-2</v>
      </c>
      <c r="X42" s="39">
        <v>88</v>
      </c>
      <c r="Z42" s="25">
        <f t="shared" si="35"/>
        <v>2.1895994028365263E-2</v>
      </c>
      <c r="AA42" s="39">
        <v>5</v>
      </c>
      <c r="AC42" s="25">
        <f t="shared" si="36"/>
        <v>1.6835016835016835E-2</v>
      </c>
      <c r="AD42" s="39">
        <v>21</v>
      </c>
      <c r="AE42" s="22"/>
      <c r="AF42" s="45">
        <f t="shared" si="37"/>
        <v>7.0945945945945943E-2</v>
      </c>
    </row>
    <row r="43" spans="1:32" ht="16.5">
      <c r="A43" s="26"/>
      <c r="B43" s="23">
        <v>2005</v>
      </c>
      <c r="C43" s="39">
        <v>131</v>
      </c>
      <c r="E43" s="25">
        <f t="shared" si="28"/>
        <v>2.1433246073298429E-2</v>
      </c>
      <c r="F43" s="39">
        <v>12</v>
      </c>
      <c r="H43" s="25">
        <f t="shared" si="29"/>
        <v>3.1830238726790451E-2</v>
      </c>
      <c r="I43" s="39">
        <v>8</v>
      </c>
      <c r="K43" s="25">
        <f t="shared" si="30"/>
        <v>1.0610079575596816E-2</v>
      </c>
      <c r="L43" s="39">
        <v>0</v>
      </c>
      <c r="N43" s="25">
        <f t="shared" si="31"/>
        <v>0</v>
      </c>
      <c r="O43" s="39">
        <v>0</v>
      </c>
      <c r="Q43" s="25">
        <f t="shared" si="32"/>
        <v>0</v>
      </c>
      <c r="R43" s="39">
        <v>8</v>
      </c>
      <c r="T43" s="25">
        <f t="shared" si="33"/>
        <v>4.2780748663101602E-2</v>
      </c>
      <c r="U43" s="39">
        <v>10</v>
      </c>
      <c r="W43" s="25">
        <f t="shared" si="34"/>
        <v>3.0120481927710843E-2</v>
      </c>
      <c r="X43" s="39">
        <v>79</v>
      </c>
      <c r="Z43" s="25">
        <f t="shared" si="35"/>
        <v>1.9954533973225563E-2</v>
      </c>
      <c r="AA43" s="39">
        <v>3</v>
      </c>
      <c r="AC43" s="25">
        <f t="shared" si="36"/>
        <v>1.1538461538461539E-2</v>
      </c>
      <c r="AD43" s="39">
        <v>14</v>
      </c>
      <c r="AE43" s="22"/>
      <c r="AF43" s="45">
        <f t="shared" si="37"/>
        <v>6.0869565217391307E-2</v>
      </c>
    </row>
    <row r="44" spans="1:32" ht="16.5">
      <c r="A44" s="47"/>
      <c r="B44" s="23">
        <v>2006</v>
      </c>
      <c r="C44" s="39">
        <v>92</v>
      </c>
      <c r="D44" s="29"/>
      <c r="E44" s="25">
        <f t="shared" si="28"/>
        <v>1.708132194578537E-2</v>
      </c>
      <c r="F44" s="39">
        <v>9</v>
      </c>
      <c r="G44" s="48"/>
      <c r="H44" s="25">
        <f t="shared" si="29"/>
        <v>3.3210332103321034E-2</v>
      </c>
      <c r="I44" s="39">
        <v>11</v>
      </c>
      <c r="J44" s="48"/>
      <c r="K44" s="25">
        <f t="shared" si="30"/>
        <v>1.8333333333333333E-2</v>
      </c>
      <c r="L44" s="39">
        <v>0</v>
      </c>
      <c r="M44" s="48"/>
      <c r="N44" s="25">
        <f t="shared" si="31"/>
        <v>0</v>
      </c>
      <c r="O44" s="39">
        <v>0</v>
      </c>
      <c r="P44" s="48"/>
      <c r="Q44" s="25">
        <f t="shared" si="32"/>
        <v>0</v>
      </c>
      <c r="R44" s="39">
        <v>7</v>
      </c>
      <c r="S44" s="48"/>
      <c r="T44" s="25">
        <f t="shared" si="33"/>
        <v>4.1916167664670656E-2</v>
      </c>
      <c r="U44" s="39">
        <v>10</v>
      </c>
      <c r="V44" s="48"/>
      <c r="W44" s="25">
        <f t="shared" si="34"/>
        <v>3.3557046979865772E-2</v>
      </c>
      <c r="X44" s="39">
        <v>41</v>
      </c>
      <c r="Y44" s="48"/>
      <c r="Z44" s="25">
        <f t="shared" si="35"/>
        <v>1.1494252873563218E-2</v>
      </c>
      <c r="AA44" s="39">
        <v>4</v>
      </c>
      <c r="AB44" s="48"/>
      <c r="AC44" s="25">
        <f t="shared" si="36"/>
        <v>1.6260162601626018E-2</v>
      </c>
      <c r="AD44" s="39">
        <v>10</v>
      </c>
      <c r="AE44" s="49"/>
      <c r="AF44" s="25">
        <f t="shared" si="37"/>
        <v>4.4444444444444446E-2</v>
      </c>
    </row>
    <row r="45" spans="1:32" ht="16.5">
      <c r="A45" s="47"/>
      <c r="B45" s="23">
        <v>2007</v>
      </c>
      <c r="C45" s="39">
        <f>SUM(F45,I45,L45,O45,U45,R45,X45,AA45,AD45,)</f>
        <v>125</v>
      </c>
      <c r="D45" s="29"/>
      <c r="E45" s="25">
        <f t="shared" si="28"/>
        <v>2.088903743315508E-2</v>
      </c>
      <c r="F45" s="39">
        <v>10</v>
      </c>
      <c r="G45" s="48"/>
      <c r="H45" s="25">
        <f t="shared" si="29"/>
        <v>3.7313432835820892E-2</v>
      </c>
      <c r="I45" s="39">
        <v>16</v>
      </c>
      <c r="J45" s="48"/>
      <c r="K45" s="25">
        <f t="shared" si="30"/>
        <v>2.194787379972565E-2</v>
      </c>
      <c r="L45" s="39">
        <v>0</v>
      </c>
      <c r="M45" s="48"/>
      <c r="N45" s="25">
        <f t="shared" si="31"/>
        <v>0</v>
      </c>
      <c r="O45" s="39">
        <v>0</v>
      </c>
      <c r="P45" s="48"/>
      <c r="Q45" s="25">
        <f t="shared" si="32"/>
        <v>0</v>
      </c>
      <c r="R45" s="39">
        <v>5</v>
      </c>
      <c r="S45" s="48"/>
      <c r="T45" s="25">
        <f t="shared" si="33"/>
        <v>2.6595744680851064E-2</v>
      </c>
      <c r="U45" s="39">
        <v>3</v>
      </c>
      <c r="V45" s="48"/>
      <c r="W45" s="25">
        <f t="shared" si="34"/>
        <v>1.0309278350515464E-2</v>
      </c>
      <c r="X45" s="39">
        <v>71</v>
      </c>
      <c r="Y45" s="48"/>
      <c r="Z45" s="25">
        <f t="shared" si="35"/>
        <v>1.8317853457172344E-2</v>
      </c>
      <c r="AA45" s="39">
        <v>8</v>
      </c>
      <c r="AB45" s="48"/>
      <c r="AC45" s="25">
        <f t="shared" si="36"/>
        <v>2.0887728459530026E-2</v>
      </c>
      <c r="AD45" s="39">
        <v>12</v>
      </c>
      <c r="AE45" s="49"/>
      <c r="AF45" s="25">
        <f t="shared" si="37"/>
        <v>5.128205128205128E-2</v>
      </c>
    </row>
    <row r="46" spans="1:32" ht="16.5">
      <c r="A46" s="47"/>
      <c r="B46" s="23">
        <v>2008</v>
      </c>
      <c r="C46" s="39">
        <v>116</v>
      </c>
      <c r="D46" s="29"/>
      <c r="E46" s="25">
        <f t="shared" si="28"/>
        <v>2.0131898646303367E-2</v>
      </c>
      <c r="F46" s="39">
        <v>17</v>
      </c>
      <c r="G46" s="48"/>
      <c r="H46" s="25">
        <f t="shared" si="29"/>
        <v>5.4140127388535034E-2</v>
      </c>
      <c r="I46" s="39">
        <v>13</v>
      </c>
      <c r="J46" s="48"/>
      <c r="K46" s="25">
        <f t="shared" si="30"/>
        <v>1.9877675840978593E-2</v>
      </c>
      <c r="L46" s="39">
        <v>0</v>
      </c>
      <c r="M46" s="48"/>
      <c r="N46" s="25">
        <f t="shared" si="31"/>
        <v>0</v>
      </c>
      <c r="O46" s="39">
        <v>1</v>
      </c>
      <c r="P46" s="48"/>
      <c r="Q46" s="25">
        <f t="shared" si="32"/>
        <v>9.0909090909090912E-2</v>
      </c>
      <c r="R46" s="39">
        <v>3</v>
      </c>
      <c r="S46" s="48"/>
      <c r="T46" s="25">
        <f t="shared" si="33"/>
        <v>1.4018691588785047E-2</v>
      </c>
      <c r="U46" s="39">
        <v>9</v>
      </c>
      <c r="V46" s="48"/>
      <c r="W46" s="25">
        <f t="shared" si="34"/>
        <v>3.8461538461538464E-2</v>
      </c>
      <c r="X46" s="39">
        <v>45</v>
      </c>
      <c r="Y46" s="48"/>
      <c r="Z46" s="25">
        <f t="shared" si="35"/>
        <v>1.1755485893416929E-2</v>
      </c>
      <c r="AA46" s="39">
        <v>9</v>
      </c>
      <c r="AB46" s="48"/>
      <c r="AC46" s="25">
        <f t="shared" si="36"/>
        <v>3.237410071942446E-2</v>
      </c>
      <c r="AD46" s="39">
        <v>19</v>
      </c>
      <c r="AE46" s="49"/>
      <c r="AF46" s="25">
        <f t="shared" si="37"/>
        <v>8.3700440528634359E-2</v>
      </c>
    </row>
    <row r="47" spans="1:32" ht="16.5">
      <c r="A47" s="28"/>
      <c r="B47" s="50"/>
      <c r="C47" s="5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46"/>
      <c r="AE47" s="46"/>
      <c r="AF47" s="46"/>
    </row>
    <row r="48" spans="1:32" ht="16.5">
      <c r="A48" s="26"/>
      <c r="B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33" s="33" customFormat="1" ht="16.5">
      <c r="A49" s="30" t="s">
        <v>22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14" t="s">
        <v>18</v>
      </c>
      <c r="AD49" s="32"/>
      <c r="AG49" s="32"/>
    </row>
    <row r="50" spans="1:33" s="12" customFormat="1" ht="16.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  <c r="N50" s="14"/>
      <c r="O50" s="14"/>
      <c r="P50" s="14"/>
      <c r="Q50" s="14"/>
      <c r="S50" s="14"/>
      <c r="T50" s="14"/>
      <c r="U50" s="14"/>
      <c r="V50" s="14"/>
      <c r="W50" s="14"/>
      <c r="Y50" s="14"/>
      <c r="Z50" s="14"/>
      <c r="AA50" s="14"/>
      <c r="AB50" s="14"/>
      <c r="AC50" s="14" t="s">
        <v>25</v>
      </c>
      <c r="AD50" s="16"/>
      <c r="AG50" s="16"/>
    </row>
    <row r="51" spans="1:33" s="12" customFormat="1" ht="15.75">
      <c r="A51" s="11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  <c r="N51" s="34"/>
      <c r="O51" s="14"/>
      <c r="P51" s="14"/>
      <c r="Q51" s="14"/>
      <c r="S51" s="14"/>
      <c r="T51" s="34"/>
      <c r="U51" s="14"/>
      <c r="V51" s="14"/>
      <c r="W51" s="34"/>
      <c r="Y51" s="14"/>
      <c r="Z51" s="34"/>
      <c r="AA51" s="14"/>
      <c r="AB51" s="14"/>
      <c r="AC51" s="14" t="s">
        <v>26</v>
      </c>
      <c r="AD51" s="16"/>
      <c r="AG51" s="16"/>
    </row>
    <row r="52" spans="1:33" s="12" customFormat="1" ht="15.75"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  <c r="N52" s="14"/>
      <c r="O52" s="14"/>
      <c r="P52" s="14"/>
      <c r="Q52" s="14"/>
      <c r="S52" s="14"/>
      <c r="T52" s="14"/>
      <c r="U52" s="14"/>
      <c r="V52" s="14"/>
      <c r="W52" s="34"/>
      <c r="Y52" s="14"/>
      <c r="Z52" s="14"/>
      <c r="AA52" s="14"/>
      <c r="AB52" s="14"/>
      <c r="AC52" s="14"/>
      <c r="AD52" s="16"/>
      <c r="AG52" s="16"/>
    </row>
    <row r="53" spans="1:33" s="12" customFormat="1" ht="16.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  <c r="N53" s="34"/>
      <c r="O53" s="14"/>
      <c r="P53" s="14"/>
      <c r="Q53" s="14"/>
      <c r="S53" s="14"/>
      <c r="T53" s="34"/>
      <c r="U53" s="14"/>
      <c r="V53" s="14"/>
      <c r="W53" s="34"/>
      <c r="Y53" s="14"/>
      <c r="Z53" s="34"/>
      <c r="AA53" s="14"/>
      <c r="AB53" s="14"/>
      <c r="AC53" s="14"/>
      <c r="AD53" s="16"/>
      <c r="AG53" s="16"/>
    </row>
    <row r="54" spans="1:33" s="12" customFormat="1" ht="15.75"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  <c r="N54" s="34"/>
      <c r="O54" s="14"/>
      <c r="P54" s="14"/>
      <c r="Q54" s="14"/>
      <c r="S54" s="14"/>
      <c r="T54" s="34"/>
      <c r="U54" s="14"/>
      <c r="V54" s="14"/>
      <c r="W54" s="34"/>
      <c r="Y54" s="14"/>
      <c r="Z54" s="34"/>
      <c r="AA54" s="14"/>
      <c r="AB54" s="14"/>
      <c r="AC54" s="14"/>
      <c r="AD54" s="43"/>
      <c r="AE54" s="43"/>
      <c r="AF54" s="43"/>
      <c r="AG54" s="16"/>
    </row>
    <row r="55" spans="1:33" s="12" customFormat="1" ht="15.75">
      <c r="A55" s="35"/>
      <c r="B55" s="35"/>
      <c r="C55" s="1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11"/>
      <c r="AC55" s="11"/>
      <c r="AD55" s="43"/>
      <c r="AE55" s="43"/>
      <c r="AF55" s="43"/>
      <c r="AG55" s="16"/>
    </row>
    <row r="56" spans="1:33">
      <c r="B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33">
      <c r="A57" s="36"/>
      <c r="B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33">
      <c r="A58" s="36"/>
      <c r="B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33">
      <c r="A59" s="36"/>
      <c r="B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33">
      <c r="A60" s="36"/>
      <c r="B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33">
      <c r="A61" s="36"/>
      <c r="B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33">
      <c r="A62" s="36"/>
      <c r="B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33">
      <c r="A63" s="36"/>
      <c r="B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33">
      <c r="A64" s="36"/>
      <c r="B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</sheetData>
  <phoneticPr fontId="0" type="noConversion"/>
  <printOptions horizontalCentered="1" verticalCentered="1"/>
  <pageMargins left="0.25" right="0.25" top="0.5" bottom="0.5" header="0" footer="0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Fresh-Five Yrs after enter</vt:lpstr>
      <vt:lpstr>'4 Fresh-Five Yrs after enter'!Print_Area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2012-10-31T12:44:51Z</cp:lastPrinted>
  <dcterms:created xsi:type="dcterms:W3CDTF">2006-01-11T15:48:14Z</dcterms:created>
  <dcterms:modified xsi:type="dcterms:W3CDTF">2013-11-27T15:11:33Z</dcterms:modified>
</cp:coreProperties>
</file>