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Q42" i="1"/>
  <c r="AF32"/>
  <c r="AF33"/>
  <c r="AC32"/>
  <c r="AC33"/>
  <c r="Z32"/>
  <c r="Z33"/>
  <c r="W32"/>
  <c r="W33"/>
  <c r="T33"/>
  <c r="T32"/>
  <c r="N33"/>
  <c r="Q33"/>
  <c r="Q32"/>
  <c r="K33"/>
  <c r="K32"/>
  <c r="H33"/>
  <c r="H32"/>
  <c r="E33"/>
  <c r="E32"/>
  <c r="C42"/>
  <c r="C33"/>
  <c r="C25"/>
  <c r="C18"/>
  <c r="AF42"/>
  <c r="AC42"/>
  <c r="H42"/>
  <c r="K42"/>
  <c r="N42"/>
  <c r="Z42"/>
  <c r="T42"/>
  <c r="W42"/>
  <c r="AF18"/>
  <c r="AC18"/>
  <c r="AC25"/>
  <c r="AF25"/>
  <c r="K18"/>
  <c r="N18"/>
  <c r="Z25"/>
  <c r="Q18"/>
  <c r="T17"/>
  <c r="Z18"/>
  <c r="W18"/>
  <c r="W25"/>
  <c r="T25"/>
  <c r="Q25"/>
  <c r="N25"/>
  <c r="K25"/>
  <c r="E25"/>
  <c r="H25"/>
  <c r="H18"/>
  <c r="Q41"/>
  <c r="Q24"/>
  <c r="T18"/>
  <c r="N17"/>
  <c r="Q17"/>
  <c r="AF17"/>
  <c r="AF16"/>
  <c r="AC17"/>
  <c r="Z17"/>
  <c r="W17"/>
  <c r="K17"/>
  <c r="H17"/>
  <c r="E17"/>
  <c r="E24"/>
  <c r="H24"/>
  <c r="K24"/>
  <c r="N24"/>
  <c r="T24"/>
  <c r="W24"/>
  <c r="Z24"/>
  <c r="AC24"/>
  <c r="AF24"/>
  <c r="N32"/>
  <c r="E41"/>
  <c r="E40"/>
  <c r="H41"/>
  <c r="K41"/>
  <c r="N41"/>
  <c r="T41"/>
  <c r="W41"/>
  <c r="Z41"/>
  <c r="AC41"/>
  <c r="AF41"/>
  <c r="E16"/>
  <c r="T16"/>
  <c r="E31"/>
  <c r="H31"/>
  <c r="N16"/>
  <c r="N15"/>
  <c r="N14"/>
  <c r="T15"/>
  <c r="T14"/>
  <c r="N31"/>
  <c r="Q31"/>
  <c r="T31"/>
  <c r="W31"/>
  <c r="Z31"/>
  <c r="AC31"/>
  <c r="AF31"/>
  <c r="AF40"/>
  <c r="AC40"/>
  <c r="Z40"/>
  <c r="W40"/>
  <c r="T40"/>
  <c r="Q40"/>
  <c r="N40"/>
  <c r="H40"/>
  <c r="K40"/>
  <c r="K31"/>
  <c r="T39"/>
  <c r="T38"/>
  <c r="T30"/>
  <c r="T29"/>
  <c r="T23"/>
  <c r="T22"/>
  <c r="T21"/>
  <c r="E23"/>
  <c r="H23"/>
  <c r="K23"/>
  <c r="N23"/>
  <c r="Q23"/>
  <c r="W23"/>
  <c r="Z23"/>
  <c r="AF23"/>
  <c r="AC23"/>
  <c r="AC16"/>
  <c r="Z16"/>
  <c r="W16"/>
  <c r="Q16"/>
  <c r="K16"/>
  <c r="H16"/>
  <c r="N39"/>
  <c r="N38"/>
  <c r="N30"/>
  <c r="N29"/>
  <c r="N22"/>
  <c r="N21"/>
  <c r="AF39"/>
  <c r="AC39"/>
  <c r="Z39"/>
  <c r="W39"/>
  <c r="Q39"/>
  <c r="K39"/>
  <c r="H39"/>
  <c r="E39"/>
  <c r="W22"/>
  <c r="Q22"/>
  <c r="K22"/>
  <c r="H22"/>
  <c r="E30"/>
  <c r="E22"/>
  <c r="H30"/>
  <c r="K30"/>
  <c r="Q30"/>
  <c r="W30"/>
  <c r="AC30"/>
  <c r="Z30"/>
  <c r="Z22"/>
  <c r="AC22"/>
  <c r="AF22"/>
  <c r="AF30"/>
  <c r="AF15"/>
  <c r="AC15"/>
  <c r="Z15"/>
  <c r="W15"/>
  <c r="Q15"/>
  <c r="K15"/>
  <c r="H15"/>
  <c r="E15"/>
  <c r="AF38"/>
  <c r="AC38"/>
  <c r="Z38"/>
  <c r="W38"/>
  <c r="Q38"/>
  <c r="K38"/>
  <c r="H38"/>
  <c r="E38"/>
  <c r="AF29"/>
  <c r="AC29"/>
  <c r="Z29"/>
  <c r="W29"/>
  <c r="Q29"/>
  <c r="K29"/>
  <c r="H29"/>
  <c r="E29"/>
  <c r="AF21"/>
  <c r="AC21"/>
  <c r="Z21"/>
  <c r="W21"/>
  <c r="Q21"/>
  <c r="K21"/>
  <c r="H21"/>
  <c r="E21"/>
  <c r="AF14"/>
  <c r="AC14"/>
  <c r="Z14"/>
  <c r="W14"/>
  <c r="Q14"/>
  <c r="K14"/>
  <c r="H14"/>
  <c r="E14"/>
  <c r="E42" l="1"/>
  <c r="E18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<sst xmlns="http://schemas.openxmlformats.org/spreadsheetml/2006/main" count="46" uniqueCount="28">
  <si>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</si>
  <si>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</si>
  <si>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</si>
  <si>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</si>
  <si>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</si>
  <si>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</si>
  <si>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</si>
  <si>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</si>
  <si>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</si>
  <si>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</si>
  <si>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</si>
  <si>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</si>
  <si>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</si>
  <si>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</si>
  <si>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</si>
  <si>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</si>
  <si>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</si>
  <si>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</si>
  <si>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</si>
  <si>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</si>
  <si>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</si>
  <si>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Non-Resident Aliens</t>
  </si>
  <si>
    <t>NOTE: New Report as of Fall 2008 reports on all students.</t>
  </si>
  <si>
    <t>Hawaiian</t>
  </si>
  <si>
    <t>2 or More</t>
  </si>
  <si>
    <t>Data as of September 24, 2012</t>
  </si>
  <si>
    <t>FRP 3   Report 870:1910</t>
  </si>
  <si>
    <t>2004- 2008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</si>
</sst>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tabSelected="1" showWhiteSpace="0" zoomScaleNormal="100" workbookViewId="0">
      <selection activeCell="Q41" sqref="Q41:Q42"/>
    </sheetView>
  </sheetViews>
  <sheetFormatPr defaultColWidth="7.21875" defaultRowHeight="12.75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/>
    <row r="2" spans="1:34" ht="24" customHeight="1"/>
    <row r="3" spans="1:34" ht="29.25" customHeight="1"/>
    <row r="4" spans="1:34" ht="29.25" customHeight="1"/>
    <row r="5" spans="1:34" s="2" customFormat="1" ht="23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4" s="2" customFormat="1" ht="18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4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23</v>
      </c>
      <c r="N10" s="16"/>
      <c r="O10" s="16"/>
      <c r="P10" s="16" t="s">
        <v>5</v>
      </c>
      <c r="Q10" s="16"/>
      <c r="R10" s="43"/>
      <c r="S10" s="16" t="s">
        <v>24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21</v>
      </c>
    </row>
    <row r="11" spans="1:34" s="17" customFormat="1" ht="16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>
      <c r="A14" s="11" t="s">
        <v>12</v>
      </c>
      <c r="B14" s="13">
        <v>2004</v>
      </c>
      <c r="C14" s="29">
        <v>6037</v>
      </c>
      <c r="D14" s="12"/>
      <c r="E14" s="30">
        <f>C14/C14</f>
        <v>1</v>
      </c>
      <c r="F14" s="29">
        <v>352</v>
      </c>
      <c r="G14" s="12"/>
      <c r="H14" s="31">
        <f>F14/F14</f>
        <v>1</v>
      </c>
      <c r="I14" s="29">
        <v>731</v>
      </c>
      <c r="J14" s="12"/>
      <c r="K14" s="41">
        <f>I14/I14</f>
        <v>1</v>
      </c>
      <c r="L14" s="29">
        <v>0</v>
      </c>
      <c r="M14" s="12"/>
      <c r="N14" s="20">
        <f>IF(L1=0,0,L14/L1)</f>
        <v>0</v>
      </c>
      <c r="O14" s="29">
        <v>56</v>
      </c>
      <c r="P14" s="12"/>
      <c r="Q14" s="31">
        <f>O14/O14</f>
        <v>1</v>
      </c>
      <c r="R14" s="29">
        <v>0</v>
      </c>
      <c r="S14" s="13"/>
      <c r="T14" s="20">
        <f>IF(R1=0,0,R14/R1)</f>
        <v>0</v>
      </c>
      <c r="U14" s="29">
        <v>263</v>
      </c>
      <c r="V14" s="12"/>
      <c r="W14" s="31">
        <f>U14/U14</f>
        <v>1</v>
      </c>
      <c r="X14" s="29">
        <v>4047</v>
      </c>
      <c r="Y14" s="12"/>
      <c r="Z14" s="31">
        <f>X14/X14</f>
        <v>1</v>
      </c>
      <c r="AA14" s="29">
        <v>291</v>
      </c>
      <c r="AB14" s="12"/>
      <c r="AC14" s="31">
        <f>AA14/AA14</f>
        <v>1</v>
      </c>
      <c r="AD14" s="35">
        <v>297</v>
      </c>
      <c r="AF14" s="31">
        <f>AD14/AD14</f>
        <v>1</v>
      </c>
      <c r="AG14" s="14"/>
    </row>
    <row r="15" spans="1:34" ht="15.75" customHeight="1">
      <c r="B15" s="13">
        <v>2005</v>
      </c>
      <c r="C15" s="39">
        <v>6112</v>
      </c>
      <c r="D15" s="18"/>
      <c r="E15" s="40">
        <f>C15/C15</f>
        <v>1</v>
      </c>
      <c r="F15" s="39">
        <v>452</v>
      </c>
      <c r="G15" s="18"/>
      <c r="H15" s="41">
        <f>F15/F15</f>
        <v>1</v>
      </c>
      <c r="I15" s="39">
        <v>814</v>
      </c>
      <c r="J15" s="18"/>
      <c r="K15" s="41">
        <f>I15/I15</f>
        <v>1</v>
      </c>
      <c r="L15" s="39">
        <v>0</v>
      </c>
      <c r="M15" s="18"/>
      <c r="N15" s="20">
        <f t="shared" ref="N15:N16" si="0">IF(L2=0,0,L15/L2)</f>
        <v>0</v>
      </c>
      <c r="O15" s="39">
        <v>51</v>
      </c>
      <c r="P15" s="18"/>
      <c r="Q15" s="31">
        <f>O15/O15</f>
        <v>1</v>
      </c>
      <c r="R15" s="39">
        <v>0</v>
      </c>
      <c r="S15" s="13"/>
      <c r="T15" s="20">
        <f t="shared" ref="T15" si="1">IF(R2=0,0,R15/R2)</f>
        <v>0</v>
      </c>
      <c r="U15" s="39">
        <v>313</v>
      </c>
      <c r="V15" s="18"/>
      <c r="W15" s="31">
        <f>U15/U15</f>
        <v>1</v>
      </c>
      <c r="X15" s="39">
        <v>3964</v>
      </c>
      <c r="Y15" s="18"/>
      <c r="Z15" s="31">
        <f>X15/X15</f>
        <v>1</v>
      </c>
      <c r="AA15" s="39">
        <v>287</v>
      </c>
      <c r="AB15" s="18"/>
      <c r="AC15" s="31">
        <f>AA15/AA15</f>
        <v>1</v>
      </c>
      <c r="AD15" s="39">
        <v>231</v>
      </c>
      <c r="AE15" s="18"/>
      <c r="AF15" s="31">
        <f>AD15/AD15</f>
        <v>1</v>
      </c>
    </row>
    <row r="16" spans="1:34" ht="15.75" customHeight="1">
      <c r="B16" s="13">
        <v>2006</v>
      </c>
      <c r="C16" s="39">
        <v>5386</v>
      </c>
      <c r="D16" s="18"/>
      <c r="E16" s="40">
        <f>C16/C16</f>
        <v>1</v>
      </c>
      <c r="F16" s="39">
        <v>272</v>
      </c>
      <c r="G16" s="18"/>
      <c r="H16" s="41">
        <f>F16/F16</f>
        <v>1</v>
      </c>
      <c r="I16" s="39">
        <v>599</v>
      </c>
      <c r="J16" s="18"/>
      <c r="K16" s="41">
        <f>I16/I16</f>
        <v>1</v>
      </c>
      <c r="L16" s="39">
        <v>0</v>
      </c>
      <c r="M16" s="18"/>
      <c r="N16" s="20">
        <f t="shared" si="0"/>
        <v>0</v>
      </c>
      <c r="O16" s="39">
        <v>12</v>
      </c>
      <c r="P16" s="18"/>
      <c r="Q16" s="31">
        <f>O16/O16</f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>U16/U16</f>
        <v>1</v>
      </c>
      <c r="X16" s="39">
        <v>3556</v>
      </c>
      <c r="Y16" s="18"/>
      <c r="Z16" s="31">
        <f>X16/X16</f>
        <v>1</v>
      </c>
      <c r="AA16" s="39">
        <v>257</v>
      </c>
      <c r="AB16" s="18"/>
      <c r="AC16" s="31">
        <f>AA16/AA16</f>
        <v>1</v>
      </c>
      <c r="AD16" s="39">
        <v>225</v>
      </c>
      <c r="AE16" s="18"/>
      <c r="AF16" s="40">
        <f>AD16/AD16</f>
        <v>1</v>
      </c>
    </row>
    <row r="17" spans="1:33" ht="15.75" customHeight="1">
      <c r="B17" s="13">
        <v>2007</v>
      </c>
      <c r="C17" s="39">
        <v>5984</v>
      </c>
      <c r="E17" s="40">
        <f>C17/C17</f>
        <v>1</v>
      </c>
      <c r="F17" s="39">
        <v>268</v>
      </c>
      <c r="H17" s="40">
        <f>F17/F17</f>
        <v>1</v>
      </c>
      <c r="I17" s="39">
        <v>729</v>
      </c>
      <c r="K17" s="40">
        <f>I17/I17</f>
        <v>1</v>
      </c>
      <c r="L17" s="39">
        <v>1</v>
      </c>
      <c r="N17" s="40">
        <f>L17/L17</f>
        <v>1</v>
      </c>
      <c r="O17" s="39">
        <v>14</v>
      </c>
      <c r="Q17" s="31">
        <f>O17/O17</f>
        <v>1</v>
      </c>
      <c r="R17" s="39">
        <v>188</v>
      </c>
      <c r="T17" s="31">
        <f>R17/R17</f>
        <v>1</v>
      </c>
      <c r="U17" s="39">
        <v>291</v>
      </c>
      <c r="W17" s="40">
        <f>U17/U17</f>
        <v>1</v>
      </c>
      <c r="X17" s="39">
        <v>3866</v>
      </c>
      <c r="Z17" s="40">
        <f>X17/X17</f>
        <v>1</v>
      </c>
      <c r="AA17" s="39">
        <v>392</v>
      </c>
      <c r="AC17" s="40">
        <f>AA17/AA17</f>
        <v>1</v>
      </c>
      <c r="AD17" s="39">
        <v>235</v>
      </c>
      <c r="AE17" s="10"/>
      <c r="AF17" s="40">
        <f>AD17/AD17</f>
        <v>1</v>
      </c>
    </row>
    <row r="18" spans="1:33" ht="15.75" customHeight="1">
      <c r="B18" s="13">
        <v>2008</v>
      </c>
      <c r="C18" s="39">
        <f>SUM(F18,I18,L18,O18,R18,U18,X18,AA18,AD18,)</f>
        <v>5762</v>
      </c>
      <c r="E18" s="40">
        <f>C18/C18</f>
        <v>1</v>
      </c>
      <c r="F18" s="39">
        <v>314</v>
      </c>
      <c r="H18" s="40">
        <f>F18/F18</f>
        <v>1</v>
      </c>
      <c r="I18" s="39">
        <v>653</v>
      </c>
      <c r="K18" s="40">
        <f>I18/I18</f>
        <v>1</v>
      </c>
      <c r="L18" s="39">
        <v>2</v>
      </c>
      <c r="N18" s="40">
        <f>L18/L18</f>
        <v>1</v>
      </c>
      <c r="O18" s="39">
        <v>11</v>
      </c>
      <c r="Q18" s="31">
        <f>O18/O18</f>
        <v>1</v>
      </c>
      <c r="R18" s="39">
        <v>216</v>
      </c>
      <c r="T18" s="31">
        <f>R17/R17</f>
        <v>1</v>
      </c>
      <c r="U18" s="39">
        <v>233</v>
      </c>
      <c r="W18" s="40">
        <f>U18/U18</f>
        <v>1</v>
      </c>
      <c r="X18" s="39">
        <v>3825</v>
      </c>
      <c r="Z18" s="40">
        <f>X18/X18</f>
        <v>1</v>
      </c>
      <c r="AA18" s="39">
        <v>280</v>
      </c>
      <c r="AC18" s="40">
        <f>AA18/AA18</f>
        <v>1</v>
      </c>
      <c r="AD18" s="39">
        <v>228</v>
      </c>
      <c r="AE18" s="10"/>
      <c r="AF18" s="40">
        <f>AD18/AD18</f>
        <v>1</v>
      </c>
    </row>
    <row r="19" spans="1:33" ht="15.75" customHeight="1">
      <c r="AD19" s="10"/>
      <c r="AE19" s="10"/>
      <c r="AF19" s="10"/>
    </row>
    <row r="20" spans="1:33" ht="16.5">
      <c r="A20" s="11"/>
      <c r="B20" s="13"/>
      <c r="C20" s="12"/>
      <c r="D20" s="12"/>
      <c r="E20" s="19"/>
      <c r="F20" s="12"/>
      <c r="G20" s="12"/>
      <c r="H20" s="19"/>
      <c r="I20" s="12"/>
      <c r="J20" s="12"/>
      <c r="K20" s="19"/>
      <c r="L20" s="12"/>
      <c r="M20" s="12"/>
      <c r="N20" s="19"/>
      <c r="O20" s="12"/>
      <c r="P20" s="12"/>
      <c r="Q20" s="19"/>
      <c r="R20" s="12"/>
      <c r="S20" s="13"/>
      <c r="T20" s="19"/>
      <c r="U20" s="12"/>
      <c r="V20" s="12"/>
      <c r="W20" s="19"/>
      <c r="X20" s="12"/>
      <c r="Y20" s="12"/>
      <c r="Z20" s="19"/>
      <c r="AA20" s="12"/>
      <c r="AB20" s="12"/>
      <c r="AC20" s="19"/>
      <c r="AG20" s="14"/>
    </row>
    <row r="21" spans="1:33" ht="16.5">
      <c r="A21" s="11" t="s">
        <v>13</v>
      </c>
      <c r="B21" s="13">
        <v>2004</v>
      </c>
      <c r="C21" s="29">
        <v>4351</v>
      </c>
      <c r="D21" s="12"/>
      <c r="E21" s="20">
        <f>IF(C14=0,0,C21/C14)</f>
        <v>0.72072221301971173</v>
      </c>
      <c r="F21" s="29">
        <v>184</v>
      </c>
      <c r="G21" s="12"/>
      <c r="H21" s="20">
        <f>IF(F14=0,0,F21/F14)</f>
        <v>0.52272727272727271</v>
      </c>
      <c r="I21" s="29">
        <v>544</v>
      </c>
      <c r="J21" s="12"/>
      <c r="K21" s="20">
        <f>IF(I14=0,0,I21/I14)</f>
        <v>0.7441860465116279</v>
      </c>
      <c r="L21" s="29">
        <v>0</v>
      </c>
      <c r="M21" s="12"/>
      <c r="N21" s="20">
        <f>IF(L14=0,0,L21/L14)</f>
        <v>0</v>
      </c>
      <c r="O21" s="29">
        <v>34</v>
      </c>
      <c r="P21" s="12"/>
      <c r="Q21" s="20">
        <f>IF(O14=0,0,O21/O14)</f>
        <v>0.6071428571428571</v>
      </c>
      <c r="R21" s="29">
        <v>0</v>
      </c>
      <c r="S21" s="13"/>
      <c r="T21" s="20">
        <f>IF(R14=0,0,R21/R14)</f>
        <v>0</v>
      </c>
      <c r="U21" s="29">
        <v>155</v>
      </c>
      <c r="V21" s="12"/>
      <c r="W21" s="20">
        <f>IF(U14=0,0,U21/U14)</f>
        <v>0.58935361216730042</v>
      </c>
      <c r="X21" s="29">
        <v>3011</v>
      </c>
      <c r="Y21" s="12"/>
      <c r="Z21" s="20">
        <f>IF(X14=0,0,X21/X14)</f>
        <v>0.74400790709167286</v>
      </c>
      <c r="AA21" s="29">
        <v>212</v>
      </c>
      <c r="AB21" s="12"/>
      <c r="AC21" s="20">
        <f>IF(AA14=0,0,AA21/AA14)</f>
        <v>0.72852233676975942</v>
      </c>
      <c r="AD21" s="29">
        <v>211</v>
      </c>
      <c r="AF21" s="36">
        <f>IF(AD14=0,0,AD21/AD14)</f>
        <v>0.71043771043771042</v>
      </c>
      <c r="AG21" s="14"/>
    </row>
    <row r="22" spans="1:33" ht="16.5">
      <c r="A22" s="11" t="s">
        <v>14</v>
      </c>
      <c r="B22" s="13">
        <v>2005</v>
      </c>
      <c r="C22" s="42">
        <v>4447</v>
      </c>
      <c r="E22" s="20">
        <f>IF(C15=0,0,C22/C15)</f>
        <v>0.72758507853403143</v>
      </c>
      <c r="F22" s="42">
        <v>230</v>
      </c>
      <c r="H22" s="20">
        <f>IF(F15=0,0,F22/F15)</f>
        <v>0.50884955752212391</v>
      </c>
      <c r="I22" s="42">
        <v>619</v>
      </c>
      <c r="K22" s="20">
        <f>IF(I15=0,0,I22/I15)</f>
        <v>0.76044226044226049</v>
      </c>
      <c r="L22" s="42">
        <v>0</v>
      </c>
      <c r="N22" s="20">
        <f>IF(L15=0,0,L22/L15)</f>
        <v>0</v>
      </c>
      <c r="O22" s="42">
        <v>32</v>
      </c>
      <c r="Q22" s="20">
        <f>IF(O15=0,0,O22/O15)</f>
        <v>0.62745098039215685</v>
      </c>
      <c r="R22" s="42">
        <v>0</v>
      </c>
      <c r="T22" s="20">
        <f>IF(R15=0,0,R22/R15)</f>
        <v>0</v>
      </c>
      <c r="U22" s="42">
        <v>211</v>
      </c>
      <c r="W22" s="20">
        <f>IF(U15=0,0,U22/U15)</f>
        <v>0.67412140575079871</v>
      </c>
      <c r="X22" s="42">
        <v>2958</v>
      </c>
      <c r="Z22" s="20">
        <f>IF(X15=0,0,X22/X15)</f>
        <v>0.74621594349142284</v>
      </c>
      <c r="AA22" s="42">
        <v>216</v>
      </c>
      <c r="AC22" s="20">
        <f>IF(AA15=0,0,AA22/AA15)</f>
        <v>0.7526132404181185</v>
      </c>
      <c r="AD22" s="42">
        <v>181</v>
      </c>
      <c r="AE22" s="10"/>
      <c r="AF22" s="36">
        <f>IF(AD15=0,0,AD22/AD15)</f>
        <v>0.78354978354978355</v>
      </c>
    </row>
    <row r="23" spans="1:33" ht="16.5">
      <c r="A23" s="11"/>
      <c r="B23" s="13">
        <v>2006</v>
      </c>
      <c r="C23" s="42">
        <v>4088</v>
      </c>
      <c r="E23" s="20">
        <f>IF(C16=0,0,C23/C16)</f>
        <v>0.75900482733011509</v>
      </c>
      <c r="F23" s="42">
        <v>155</v>
      </c>
      <c r="H23" s="20">
        <f>IF(F16=0,0,F23/F16)</f>
        <v>0.56985294117647056</v>
      </c>
      <c r="I23" s="42">
        <v>473</v>
      </c>
      <c r="K23" s="20">
        <f>IF(I16=0,0,I23/I16)</f>
        <v>0.78964941569282132</v>
      </c>
      <c r="L23" s="42">
        <v>0</v>
      </c>
      <c r="N23" s="20">
        <f>IF(L16=0,0,L23/L16)</f>
        <v>0</v>
      </c>
      <c r="O23" s="42">
        <v>7</v>
      </c>
      <c r="Q23" s="20">
        <f>IF(O16=0,0,O23/O16)</f>
        <v>0.58333333333333337</v>
      </c>
      <c r="R23" s="42">
        <v>104</v>
      </c>
      <c r="T23" s="20">
        <f>IF(R16=0,0,R23/R16)</f>
        <v>0.6227544910179641</v>
      </c>
      <c r="U23" s="42">
        <v>202</v>
      </c>
      <c r="W23" s="20">
        <f>IF(U16=0,0,U23/U16)</f>
        <v>0.67785234899328861</v>
      </c>
      <c r="X23" s="42">
        <v>2789</v>
      </c>
      <c r="Z23" s="20">
        <f>IF(X16=0,0,X23/X16)</f>
        <v>0.78430821147356578</v>
      </c>
      <c r="AA23" s="42">
        <v>191</v>
      </c>
      <c r="AC23" s="20">
        <f>IF(AA16=0,0,AA23/AA16)</f>
        <v>0.74319066147859925</v>
      </c>
      <c r="AD23" s="42">
        <v>167</v>
      </c>
      <c r="AE23" s="10"/>
      <c r="AF23" s="36">
        <f>IF(AD16=0,0,AD23/AD16)</f>
        <v>0.74222222222222223</v>
      </c>
    </row>
    <row r="24" spans="1:33" ht="16.5">
      <c r="A24" s="11"/>
      <c r="B24" s="13">
        <v>2007</v>
      </c>
      <c r="C24" s="42">
        <v>4530</v>
      </c>
      <c r="E24" s="36">
        <f>IF(C17=0,0,C24/C17)</f>
        <v>0.75701871657754005</v>
      </c>
      <c r="F24" s="42">
        <v>157</v>
      </c>
      <c r="H24" s="36">
        <f>IF(F17=0,0,F24/F17)</f>
        <v>0.58582089552238803</v>
      </c>
      <c r="I24" s="42">
        <v>568</v>
      </c>
      <c r="K24" s="36">
        <f>IF(I17=0,0,I24/I17)</f>
        <v>0.7791495198902606</v>
      </c>
      <c r="L24" s="42">
        <v>1</v>
      </c>
      <c r="N24" s="36">
        <f>IF(L17=0,0,L24/L17)</f>
        <v>1</v>
      </c>
      <c r="O24" s="42">
        <v>8</v>
      </c>
      <c r="Q24" s="20">
        <f>IF(O17=0,0,O24/O17)</f>
        <v>0.5714285714285714</v>
      </c>
      <c r="R24" s="42">
        <v>123</v>
      </c>
      <c r="T24" s="36">
        <f>IF(R17=0,0,R24/R17)</f>
        <v>0.6542553191489362</v>
      </c>
      <c r="U24" s="42">
        <v>212</v>
      </c>
      <c r="W24" s="36">
        <f>IF(U17=0,0,U24/U17)</f>
        <v>0.72852233676975942</v>
      </c>
      <c r="X24" s="42">
        <v>2993</v>
      </c>
      <c r="Z24" s="36">
        <f>IF(X17=0,0,X24/X17)</f>
        <v>0.77418520434557681</v>
      </c>
      <c r="AA24" s="42">
        <v>295</v>
      </c>
      <c r="AC24" s="36">
        <f>IF(AA17=0,0,AA24/AA17)</f>
        <v>0.75255102040816324</v>
      </c>
      <c r="AD24" s="42">
        <v>173</v>
      </c>
      <c r="AE24" s="10"/>
      <c r="AF24" s="36">
        <f>IF(AD17=0,0,AD24/AD17)</f>
        <v>0.7361702127659574</v>
      </c>
    </row>
    <row r="25" spans="1:33" ht="16.5">
      <c r="A25" s="11"/>
      <c r="B25" s="13">
        <v>2008</v>
      </c>
      <c r="C25" s="39">
        <f>SUM(F25,I25,L25,O25,R25,U25,X25,AA25,AD25,)</f>
        <v>4351</v>
      </c>
      <c r="E25" s="36">
        <f>IF(C18=0,0,C25/C18)</f>
        <v>0.75511975008677545</v>
      </c>
      <c r="F25" s="42">
        <v>157</v>
      </c>
      <c r="H25" s="36">
        <f>IF(F18=0,0,F25/F18)</f>
        <v>0.5</v>
      </c>
      <c r="I25" s="42">
        <v>502</v>
      </c>
      <c r="K25" s="36">
        <f>IF(I18=0,0,I25/I18)</f>
        <v>0.76875957120980087</v>
      </c>
      <c r="L25" s="42">
        <v>1</v>
      </c>
      <c r="N25" s="36">
        <f>IF(L18=0,0,L25/L18)</f>
        <v>0.5</v>
      </c>
      <c r="O25" s="42">
        <v>6</v>
      </c>
      <c r="Q25" s="20">
        <f>IF(O18=0,0,O25/O18)</f>
        <v>0.54545454545454541</v>
      </c>
      <c r="R25" s="42">
        <v>162</v>
      </c>
      <c r="T25" s="36">
        <f>IF(R18=0,0,R25/R18)</f>
        <v>0.75</v>
      </c>
      <c r="U25" s="42">
        <v>162</v>
      </c>
      <c r="W25" s="36">
        <f>IF(U18=0,0,U25/U18)</f>
        <v>0.69527896995708149</v>
      </c>
      <c r="X25" s="42">
        <v>2974</v>
      </c>
      <c r="Z25" s="36">
        <f>IF(X18=0,0,X25/X18)</f>
        <v>0.77751633986928104</v>
      </c>
      <c r="AA25" s="42">
        <v>212</v>
      </c>
      <c r="AC25" s="36">
        <f>IF(AA18=0,0,AA25/AA18)</f>
        <v>0.75714285714285712</v>
      </c>
      <c r="AD25" s="42">
        <v>175</v>
      </c>
      <c r="AE25" s="10"/>
      <c r="AF25" s="36">
        <f>IF(AD18=0,0,AD25/AD18)</f>
        <v>0.76754385964912286</v>
      </c>
    </row>
    <row r="26" spans="1:33" ht="16.5">
      <c r="A26" s="11"/>
      <c r="B26" s="14"/>
      <c r="AD26" s="10"/>
      <c r="AE26" s="10"/>
      <c r="AF26" s="10"/>
    </row>
    <row r="27" spans="1:33" ht="16.5">
      <c r="A27" s="11"/>
      <c r="B27" s="14"/>
      <c r="AD27" s="10"/>
      <c r="AE27" s="10"/>
      <c r="AF27" s="10"/>
    </row>
    <row r="28" spans="1:33" ht="15.75" customHeight="1">
      <c r="A28" s="11"/>
      <c r="B28" s="13"/>
      <c r="C28" s="12"/>
      <c r="D28" s="12"/>
      <c r="E28" s="20"/>
      <c r="F28" s="12"/>
      <c r="G28" s="12"/>
      <c r="H28" s="20"/>
      <c r="I28" s="12"/>
      <c r="J28" s="12"/>
      <c r="K28" s="20"/>
      <c r="L28" s="12"/>
      <c r="M28" s="12"/>
      <c r="N28" s="20"/>
      <c r="O28" s="12"/>
      <c r="P28" s="12"/>
      <c r="Q28" s="20"/>
      <c r="R28" s="12"/>
      <c r="S28" s="13"/>
      <c r="T28" s="20"/>
      <c r="U28" s="12"/>
      <c r="V28" s="12"/>
      <c r="W28" s="20"/>
      <c r="X28" s="12"/>
      <c r="Y28" s="12"/>
      <c r="Z28" s="20"/>
      <c r="AA28" s="12"/>
      <c r="AB28" s="12"/>
      <c r="AC28" s="20"/>
      <c r="AG28" s="14"/>
    </row>
    <row r="29" spans="1:33" ht="16.5">
      <c r="A29" s="11" t="s">
        <v>15</v>
      </c>
      <c r="B29" s="13">
        <v>2004</v>
      </c>
      <c r="C29" s="29">
        <v>660</v>
      </c>
      <c r="D29" s="12"/>
      <c r="E29" s="20">
        <f>IF(C14=0,0,C29/C14)</f>
        <v>0.10932582408481034</v>
      </c>
      <c r="F29" s="29">
        <v>77</v>
      </c>
      <c r="G29" s="12"/>
      <c r="H29" s="20">
        <f>IF(F14=0,0,F29/F14)</f>
        <v>0.21875</v>
      </c>
      <c r="I29" s="29">
        <v>72</v>
      </c>
      <c r="J29" s="12"/>
      <c r="K29" s="20">
        <f>IF(I14=0,0,I29/I14)</f>
        <v>9.8495212038303692E-2</v>
      </c>
      <c r="L29" s="29">
        <v>0</v>
      </c>
      <c r="M29" s="12"/>
      <c r="N29" s="20">
        <f>IF(L14=0,0,L29/L14)</f>
        <v>0</v>
      </c>
      <c r="O29" s="29">
        <v>7</v>
      </c>
      <c r="P29" s="12"/>
      <c r="Q29" s="20">
        <f>IF(O14=0,0,O29/O14)</f>
        <v>0.125</v>
      </c>
      <c r="R29" s="29">
        <v>0</v>
      </c>
      <c r="S29" s="13"/>
      <c r="T29" s="20">
        <f>IF(R14=0,0,R29/R14)</f>
        <v>0</v>
      </c>
      <c r="U29" s="29">
        <v>44</v>
      </c>
      <c r="V29" s="12"/>
      <c r="W29" s="20">
        <f>IF(U14=0,0,U29/U14)</f>
        <v>0.16730038022813687</v>
      </c>
      <c r="X29" s="29">
        <v>387</v>
      </c>
      <c r="Y29" s="12"/>
      <c r="Z29" s="20">
        <f>IF(X14=0,0,X29/X14)</f>
        <v>9.5626389918458121E-2</v>
      </c>
      <c r="AA29" s="29">
        <v>27</v>
      </c>
      <c r="AB29" s="12"/>
      <c r="AC29" s="20">
        <f>IF(AA14=0,0,AA29/AA14)</f>
        <v>9.2783505154639179E-2</v>
      </c>
      <c r="AD29" s="42">
        <v>46</v>
      </c>
      <c r="AF29" s="36">
        <f>IF(AD14=0,0,AD29/AD14)</f>
        <v>0.15488215488215487</v>
      </c>
      <c r="AG29" s="14"/>
    </row>
    <row r="30" spans="1:33" ht="16.5">
      <c r="A30" s="11" t="s">
        <v>16</v>
      </c>
      <c r="B30" s="13">
        <v>2005</v>
      </c>
      <c r="C30" s="42">
        <v>699</v>
      </c>
      <c r="D30" s="34"/>
      <c r="E30" s="20">
        <f>IF(C15=0,0,C30/C15)</f>
        <v>0.1143651832460733</v>
      </c>
      <c r="F30" s="42">
        <v>102</v>
      </c>
      <c r="G30" s="34"/>
      <c r="H30" s="20">
        <f>IF(F15=0,0,F30/F15)</f>
        <v>0.22566371681415928</v>
      </c>
      <c r="I30" s="42">
        <v>88</v>
      </c>
      <c r="J30" s="34"/>
      <c r="K30" s="20">
        <f>IF(I15=0,0,I30/I15)</f>
        <v>0.10810810810810811</v>
      </c>
      <c r="L30" s="42">
        <v>0</v>
      </c>
      <c r="M30" s="34"/>
      <c r="N30" s="20">
        <f>IF(L15=0,0,L30/L15)</f>
        <v>0</v>
      </c>
      <c r="O30" s="42">
        <v>10</v>
      </c>
      <c r="P30" s="34"/>
      <c r="Q30" s="20">
        <f>IF(O15=0,0,O30/O15)</f>
        <v>0.19607843137254902</v>
      </c>
      <c r="R30" s="42">
        <v>0</v>
      </c>
      <c r="S30" s="46"/>
      <c r="T30" s="20">
        <f>IF(R15=0,0,R30/R15)</f>
        <v>0</v>
      </c>
      <c r="U30" s="42">
        <v>32</v>
      </c>
      <c r="V30" s="34"/>
      <c r="W30" s="20">
        <f>IF(U15=0,0,U30/U15)</f>
        <v>0.10223642172523961</v>
      </c>
      <c r="X30" s="42">
        <v>407</v>
      </c>
      <c r="Y30" s="34"/>
      <c r="Z30" s="20">
        <f>IF(X15=0,0,X30/X15)</f>
        <v>0.10267406659939456</v>
      </c>
      <c r="AA30" s="42">
        <v>29</v>
      </c>
      <c r="AB30" s="34"/>
      <c r="AC30" s="20">
        <f>IF(AA15=0,0,AA30/AA15)</f>
        <v>0.10104529616724739</v>
      </c>
      <c r="AD30" s="42">
        <v>31</v>
      </c>
      <c r="AF30" s="36">
        <f>IF(AD15=0,0,AD30/AD15)</f>
        <v>0.13419913419913421</v>
      </c>
    </row>
    <row r="31" spans="1:33" ht="16.5">
      <c r="A31" s="11" t="s">
        <v>17</v>
      </c>
      <c r="B31" s="13">
        <v>2006</v>
      </c>
      <c r="C31" s="42">
        <v>543</v>
      </c>
      <c r="D31" s="34"/>
      <c r="E31" s="20">
        <f>IF(C16=0,0,C31/C16)</f>
        <v>0.10081693278871147</v>
      </c>
      <c r="F31" s="42">
        <v>64</v>
      </c>
      <c r="G31" s="34"/>
      <c r="H31" s="20">
        <f>IF(F16=0,0,F31/F16)</f>
        <v>0.23529411764705882</v>
      </c>
      <c r="I31" s="42">
        <v>49</v>
      </c>
      <c r="J31" s="34"/>
      <c r="K31" s="20">
        <f>IF(I16=0,0,I31/I16)</f>
        <v>8.1803005008347252E-2</v>
      </c>
      <c r="L31" s="42">
        <v>0</v>
      </c>
      <c r="M31" s="34"/>
      <c r="N31" s="20">
        <f>IF(L16=0,0,L31/L16)</f>
        <v>0</v>
      </c>
      <c r="O31" s="42">
        <v>2</v>
      </c>
      <c r="P31" s="34"/>
      <c r="Q31" s="20">
        <f>IF(O16=0,0,O31/O16)</f>
        <v>0.16666666666666666</v>
      </c>
      <c r="R31" s="42">
        <v>32</v>
      </c>
      <c r="S31" s="46"/>
      <c r="T31" s="20">
        <f>IF(R16=0,0,R31/R16)</f>
        <v>0.19161676646706588</v>
      </c>
      <c r="U31" s="42">
        <v>32</v>
      </c>
      <c r="V31" s="34"/>
      <c r="W31" s="20">
        <f>IF(U16=0,0,U31/U16)</f>
        <v>0.10738255033557047</v>
      </c>
      <c r="X31" s="42">
        <v>293</v>
      </c>
      <c r="Y31" s="34"/>
      <c r="Z31" s="20">
        <f>IF(X16=0,0,X31/X16)</f>
        <v>8.2395950506186727E-2</v>
      </c>
      <c r="AA31" s="42">
        <v>43</v>
      </c>
      <c r="AB31" s="34"/>
      <c r="AC31" s="20">
        <f>IF(AA16=0,0,AA31/AA16)</f>
        <v>0.16731517509727625</v>
      </c>
      <c r="AD31" s="42">
        <v>28</v>
      </c>
      <c r="AF31" s="36">
        <f>IF(AD16=0,0,AD31/AD16)</f>
        <v>0.12444444444444444</v>
      </c>
    </row>
    <row r="32" spans="1:33" ht="15.75">
      <c r="B32" s="13">
        <v>2007</v>
      </c>
      <c r="C32" s="42">
        <v>620</v>
      </c>
      <c r="D32" s="36"/>
      <c r="E32" s="20">
        <f>IF(C17=0,0,C32/C17)</f>
        <v>0.1036096256684492</v>
      </c>
      <c r="F32" s="42">
        <v>52</v>
      </c>
      <c r="H32" s="20">
        <f>IF(F17=0,0,F32/F17)</f>
        <v>0.19402985074626866</v>
      </c>
      <c r="I32" s="42">
        <v>68</v>
      </c>
      <c r="K32" s="20">
        <f>IF(I17=0,0,I32/I17)</f>
        <v>9.327846364883402E-2</v>
      </c>
      <c r="L32" s="42">
        <v>0</v>
      </c>
      <c r="N32" s="37">
        <f>IF(L9=0,0,L32/L9)</f>
        <v>0</v>
      </c>
      <c r="O32" s="42">
        <v>3</v>
      </c>
      <c r="Q32" s="20">
        <f>IF(O17=0,0,O32/O17)</f>
        <v>0.21428571428571427</v>
      </c>
      <c r="R32" s="42">
        <v>30</v>
      </c>
      <c r="T32" s="20">
        <f>IF(R17=0,0,R32/R17)</f>
        <v>0.15957446808510639</v>
      </c>
      <c r="U32" s="42">
        <v>46</v>
      </c>
      <c r="W32" s="20">
        <f t="shared" ref="W32:W33" si="2">IF(U17=0,0,U32/U17)</f>
        <v>0.15807560137457044</v>
      </c>
      <c r="X32" s="42">
        <v>346</v>
      </c>
      <c r="Z32" s="20">
        <f t="shared" ref="Z32:Z33" si="3">IF(X17=0,0,X32/X17)</f>
        <v>8.949818934299017E-2</v>
      </c>
      <c r="AA32" s="42">
        <v>43</v>
      </c>
      <c r="AC32" s="20">
        <f t="shared" ref="AC32:AC33" si="4">IF(AA17=0,0,AA32/AA17)</f>
        <v>0.10969387755102041</v>
      </c>
      <c r="AD32" s="42">
        <v>32</v>
      </c>
      <c r="AE32" s="10"/>
      <c r="AF32" s="36">
        <f t="shared" ref="AF32:AF33" si="5">IF(AD17=0,0,AD32/AD17)</f>
        <v>0.13617021276595745</v>
      </c>
    </row>
    <row r="33" spans="1:33" ht="15.75">
      <c r="B33" s="13">
        <v>2008</v>
      </c>
      <c r="C33" s="39">
        <f>SUM(F33,I33,L33,O33,R33,U33,X33,AA33,AD33,)</f>
        <v>557</v>
      </c>
      <c r="D33" s="36"/>
      <c r="E33" s="20">
        <f>IF(C18=0,0,C33/C18)</f>
        <v>9.6667823672335992E-2</v>
      </c>
      <c r="F33" s="42">
        <v>63</v>
      </c>
      <c r="H33" s="20">
        <f>IF(F18=0,0,F33/F18)</f>
        <v>0.20063694267515925</v>
      </c>
      <c r="I33" s="42">
        <v>61</v>
      </c>
      <c r="K33" s="20">
        <f>IF(I18=0,0,I33/I18)</f>
        <v>9.3415007656967836E-2</v>
      </c>
      <c r="L33" s="42">
        <v>1</v>
      </c>
      <c r="N33" s="20">
        <f>IF(L18=0,0,L33/L18)</f>
        <v>0.5</v>
      </c>
      <c r="O33" s="42">
        <v>2</v>
      </c>
      <c r="Q33" s="20">
        <f>IF(O18=0,0,O33/O18)</f>
        <v>0.18181818181818182</v>
      </c>
      <c r="R33" s="42">
        <v>17</v>
      </c>
      <c r="T33" s="20">
        <f>IF(R18=0,0,R33/R18)</f>
        <v>7.8703703703703706E-2</v>
      </c>
      <c r="U33" s="42">
        <v>26</v>
      </c>
      <c r="W33" s="20">
        <f t="shared" si="2"/>
        <v>0.11158798283261803</v>
      </c>
      <c r="X33" s="42">
        <v>334</v>
      </c>
      <c r="Z33" s="20">
        <f t="shared" si="3"/>
        <v>8.7320261437908497E-2</v>
      </c>
      <c r="AA33" s="42">
        <v>31</v>
      </c>
      <c r="AC33" s="20">
        <f t="shared" si="4"/>
        <v>0.11071428571428571</v>
      </c>
      <c r="AD33" s="42">
        <v>22</v>
      </c>
      <c r="AE33" s="10"/>
      <c r="AF33" s="36">
        <f t="shared" si="5"/>
        <v>9.6491228070175433E-2</v>
      </c>
    </row>
    <row r="34" spans="1:33" ht="16.5">
      <c r="A34" s="11"/>
      <c r="B34" s="13"/>
      <c r="C34" s="34"/>
      <c r="D34" s="36"/>
      <c r="E34" s="14"/>
      <c r="AD34" s="10"/>
      <c r="AE34" s="10"/>
      <c r="AF34" s="10"/>
    </row>
    <row r="35" spans="1:33" ht="16.5">
      <c r="A35" s="11"/>
      <c r="B35" s="13"/>
      <c r="C35" s="34"/>
      <c r="D35" s="36"/>
      <c r="E35" s="14"/>
      <c r="AD35" s="10"/>
      <c r="AE35" s="10"/>
      <c r="AF35" s="10"/>
    </row>
    <row r="36" spans="1:33" ht="16.5">
      <c r="A36" s="11"/>
      <c r="AD36" s="10"/>
      <c r="AE36" s="10"/>
      <c r="AF36" s="10"/>
      <c r="AG36" s="14"/>
    </row>
    <row r="37" spans="1:33" ht="16.5">
      <c r="A37" s="11"/>
      <c r="B37" s="13"/>
      <c r="C37" s="12"/>
      <c r="D37" s="12"/>
      <c r="E37" s="20"/>
      <c r="F37" s="12"/>
      <c r="G37" s="12"/>
      <c r="H37" s="20"/>
      <c r="I37" s="12"/>
      <c r="J37" s="12"/>
      <c r="K37" s="20"/>
      <c r="L37" s="12"/>
      <c r="M37" s="12"/>
      <c r="N37" s="20"/>
      <c r="O37" s="12"/>
      <c r="P37" s="12"/>
      <c r="Q37" s="20"/>
      <c r="R37" s="12"/>
      <c r="S37" s="13"/>
      <c r="T37" s="20"/>
      <c r="U37" s="12"/>
      <c r="V37" s="12"/>
      <c r="W37" s="20"/>
      <c r="X37" s="12"/>
      <c r="Y37" s="12"/>
      <c r="Z37" s="20"/>
      <c r="AA37" s="12"/>
      <c r="AB37" s="12"/>
      <c r="AC37" s="20"/>
      <c r="AG37" s="14"/>
    </row>
    <row r="38" spans="1:33" ht="16.5">
      <c r="A38" s="11" t="s">
        <v>18</v>
      </c>
      <c r="B38" s="13">
        <v>2004</v>
      </c>
      <c r="C38" s="29">
        <v>1026</v>
      </c>
      <c r="D38" s="12"/>
      <c r="E38" s="20">
        <f>IF(C21=0,0,C38/C21)</f>
        <v>0.23580786026200873</v>
      </c>
      <c r="F38" s="29">
        <v>91</v>
      </c>
      <c r="G38" s="12"/>
      <c r="H38" s="20">
        <f>IF(F21=0,0,F38/F21)</f>
        <v>0.49456521739130432</v>
      </c>
      <c r="I38" s="29">
        <v>115</v>
      </c>
      <c r="J38" s="12"/>
      <c r="K38" s="20">
        <f>IF(I21=0,0,I38/I21)</f>
        <v>0.21139705882352941</v>
      </c>
      <c r="L38" s="29">
        <v>0</v>
      </c>
      <c r="M38" s="12"/>
      <c r="N38" s="20">
        <f>IF(L21=0,0,L38/L21)</f>
        <v>0</v>
      </c>
      <c r="O38" s="29">
        <v>15</v>
      </c>
      <c r="P38" s="12"/>
      <c r="Q38" s="20">
        <f>IF(O21=0,0,O38/O21)</f>
        <v>0.44117647058823528</v>
      </c>
      <c r="R38" s="29">
        <v>0</v>
      </c>
      <c r="S38" s="13"/>
      <c r="T38" s="20">
        <f>IF(R21=0,0,R38/R21)</f>
        <v>0</v>
      </c>
      <c r="U38" s="29">
        <v>64</v>
      </c>
      <c r="V38" s="12"/>
      <c r="W38" s="20">
        <f>IF(U21=0,0,U38/U21)</f>
        <v>0.41290322580645161</v>
      </c>
      <c r="X38" s="29">
        <v>649</v>
      </c>
      <c r="Y38" s="12"/>
      <c r="Z38" s="20">
        <f>IF(X21=0,0,X38/X21)</f>
        <v>0.21554300896712056</v>
      </c>
      <c r="AA38" s="29">
        <v>52</v>
      </c>
      <c r="AB38" s="12"/>
      <c r="AC38" s="20">
        <f>IF(AA21=0,0,AA38/AA21)</f>
        <v>0.24528301886792453</v>
      </c>
      <c r="AD38" s="29">
        <v>40</v>
      </c>
      <c r="AF38" s="37">
        <f>IF(AD14=0,0,AD38/AD14)</f>
        <v>0.13468013468013468</v>
      </c>
      <c r="AG38" s="14"/>
    </row>
    <row r="39" spans="1:33" ht="16.5">
      <c r="A39" s="11" t="s">
        <v>19</v>
      </c>
      <c r="B39" s="13">
        <v>2005</v>
      </c>
      <c r="C39" s="29">
        <v>966</v>
      </c>
      <c r="E39" s="20">
        <f>IF(C22=0,0,C39/C22)</f>
        <v>0.21722509557004721</v>
      </c>
      <c r="F39" s="29">
        <v>120</v>
      </c>
      <c r="H39" s="20">
        <f>IF(F22=0,0,F39/F22)</f>
        <v>0.52173913043478259</v>
      </c>
      <c r="I39" s="29">
        <v>107</v>
      </c>
      <c r="K39" s="20">
        <f>IF(I22=0,0,I39/I22)</f>
        <v>0.172859450726979</v>
      </c>
      <c r="L39" s="29">
        <v>0</v>
      </c>
      <c r="N39" s="20">
        <f>IF(L22=0,0,L39/L22)</f>
        <v>0</v>
      </c>
      <c r="O39" s="29">
        <v>9</v>
      </c>
      <c r="Q39" s="20">
        <f>IF(O22=0,0,O39/O22)</f>
        <v>0.28125</v>
      </c>
      <c r="R39" s="29">
        <v>0</v>
      </c>
      <c r="T39" s="20">
        <f>IF(R22=0,0,R39/R22)</f>
        <v>0</v>
      </c>
      <c r="U39" s="29">
        <v>70</v>
      </c>
      <c r="W39" s="20">
        <f>IF(U22=0,0,U39/U22)</f>
        <v>0.33175355450236965</v>
      </c>
      <c r="X39" s="29">
        <v>599</v>
      </c>
      <c r="Z39" s="20">
        <f>IF(X22=0,0,X39/X22)</f>
        <v>0.20250169033130494</v>
      </c>
      <c r="AA39" s="29">
        <v>42</v>
      </c>
      <c r="AC39" s="20">
        <f>IF(AA22=0,0,AA39/AA22)</f>
        <v>0.19444444444444445</v>
      </c>
      <c r="AD39" s="29">
        <v>19</v>
      </c>
      <c r="AE39" s="10"/>
      <c r="AF39" s="37">
        <f>IF(AD15=0,0,AD39/AD15)</f>
        <v>8.2251082251082255E-2</v>
      </c>
      <c r="AG39" s="14"/>
    </row>
    <row r="40" spans="1:33" ht="16.5">
      <c r="A40" s="11"/>
      <c r="B40" s="13">
        <v>2006</v>
      </c>
      <c r="C40" s="29">
        <v>755</v>
      </c>
      <c r="E40" s="37">
        <f>IF(C16=0,0,C40/C16)</f>
        <v>0.14017823988117342</v>
      </c>
      <c r="F40" s="29">
        <v>53</v>
      </c>
      <c r="H40" s="20">
        <f>IF(F23=0,0,F40/F23)</f>
        <v>0.34193548387096773</v>
      </c>
      <c r="I40" s="29">
        <v>77</v>
      </c>
      <c r="K40" s="20">
        <f>IF(I23=0,0,I40/I23)</f>
        <v>0.16279069767441862</v>
      </c>
      <c r="L40" s="29">
        <v>0</v>
      </c>
      <c r="N40" s="20">
        <f>IF(L23=0,0,L40/L23)</f>
        <v>0</v>
      </c>
      <c r="O40" s="29">
        <v>3</v>
      </c>
      <c r="Q40" s="20">
        <f>IF(O23=0,0,O40/O23)</f>
        <v>0.42857142857142855</v>
      </c>
      <c r="R40" s="29">
        <v>31</v>
      </c>
      <c r="T40" s="20">
        <f>IF(R23=0,0,R40/R23)</f>
        <v>0.29807692307692307</v>
      </c>
      <c r="U40" s="29">
        <v>64</v>
      </c>
      <c r="W40" s="20">
        <f>IF(U23=0,0,U40/U23)</f>
        <v>0.31683168316831684</v>
      </c>
      <c r="X40" s="29">
        <v>474</v>
      </c>
      <c r="Z40" s="20">
        <f>IF(X23=0,0,X40/X23)</f>
        <v>0.16995338831122267</v>
      </c>
      <c r="AA40" s="29">
        <v>23</v>
      </c>
      <c r="AC40" s="20">
        <f>IF(AA23=0,0,AA40/AA23)</f>
        <v>0.12041884816753927</v>
      </c>
      <c r="AD40" s="29">
        <v>30</v>
      </c>
      <c r="AE40" s="10"/>
      <c r="AF40" s="37">
        <f>IF(AD16=0,0,AD40/AD16)</f>
        <v>0.13333333333333333</v>
      </c>
      <c r="AG40" s="14"/>
    </row>
    <row r="41" spans="1:33" ht="16.5">
      <c r="A41" s="11"/>
      <c r="B41" s="13">
        <v>2007</v>
      </c>
      <c r="C41" s="29">
        <v>834</v>
      </c>
      <c r="E41" s="37">
        <f>IF(C17=0,0,C41/C17)</f>
        <v>0.1393716577540107</v>
      </c>
      <c r="F41" s="29">
        <v>59</v>
      </c>
      <c r="H41" s="37">
        <f>IF(F17=0,0,F41/F17)</f>
        <v>0.22014925373134328</v>
      </c>
      <c r="I41" s="29">
        <v>93</v>
      </c>
      <c r="K41" s="37">
        <f>IF(I17=0,0,I41/I17)</f>
        <v>0.12757201646090535</v>
      </c>
      <c r="L41" s="29">
        <v>0</v>
      </c>
      <c r="N41" s="37">
        <f>IF(L17=0,0,L41/L17)</f>
        <v>0</v>
      </c>
      <c r="O41" s="29">
        <v>3</v>
      </c>
      <c r="Q41" s="20">
        <f>IF(O24=0,0,O41/O24)</f>
        <v>0.375</v>
      </c>
      <c r="R41" s="29">
        <v>35</v>
      </c>
      <c r="T41" s="37">
        <f>IF(R17=0,0,R41/R17)</f>
        <v>0.18617021276595744</v>
      </c>
      <c r="U41" s="29">
        <v>33</v>
      </c>
      <c r="W41" s="37">
        <f>IF(U17=0,0,U41/U17)</f>
        <v>0.1134020618556701</v>
      </c>
      <c r="X41" s="29">
        <v>527</v>
      </c>
      <c r="Z41" s="37">
        <f>IF(X17=0,0,X41/X17)</f>
        <v>0.136316606311433</v>
      </c>
      <c r="AA41" s="29">
        <v>54</v>
      </c>
      <c r="AC41" s="37">
        <f>IF(AA17=0,0,AA41/AA17)</f>
        <v>0.13775510204081631</v>
      </c>
      <c r="AD41" s="29">
        <v>30</v>
      </c>
      <c r="AE41" s="10"/>
      <c r="AF41" s="37">
        <f>IF(AD17=0,0,AD41/AD17)</f>
        <v>0.1276595744680851</v>
      </c>
      <c r="AG41" s="14"/>
    </row>
    <row r="42" spans="1:33" ht="16.5">
      <c r="A42" s="11"/>
      <c r="B42" s="13">
        <v>2008</v>
      </c>
      <c r="C42" s="39">
        <f>SUM(F42,I42,L42,O42,R42,U42,X42,AA42,AD42,)</f>
        <v>854</v>
      </c>
      <c r="E42" s="37">
        <f>IF(C18=0,0,C42/C18)</f>
        <v>0.14821242624088857</v>
      </c>
      <c r="F42" s="29">
        <v>94</v>
      </c>
      <c r="H42" s="37">
        <f>IF(F18=0,0,F42/F18)</f>
        <v>0.29936305732484075</v>
      </c>
      <c r="I42" s="29">
        <v>90</v>
      </c>
      <c r="K42" s="37">
        <f>IF(I18=0,0,I42/I18)</f>
        <v>0.13782542113323124</v>
      </c>
      <c r="L42" s="29">
        <v>0</v>
      </c>
      <c r="N42" s="37">
        <f>IF(L18=0,0,L42/L18)</f>
        <v>0</v>
      </c>
      <c r="O42" s="29">
        <v>3</v>
      </c>
      <c r="Q42" s="20">
        <f>IF(O25=0,0,O42/O25)</f>
        <v>0.5</v>
      </c>
      <c r="R42" s="29">
        <v>37</v>
      </c>
      <c r="T42" s="37">
        <f>IF(R18=0,0,R42/R18)</f>
        <v>0.17129629629629631</v>
      </c>
      <c r="U42" s="29">
        <v>45</v>
      </c>
      <c r="W42" s="37">
        <f>IF(U18=0,0,U42/U18)</f>
        <v>0.19313304721030042</v>
      </c>
      <c r="X42" s="29">
        <v>517</v>
      </c>
      <c r="Z42" s="37">
        <f>IF(X18=0,0,X42/X18)</f>
        <v>0.13516339869281047</v>
      </c>
      <c r="AA42" s="29">
        <v>37</v>
      </c>
      <c r="AC42" s="37">
        <f>IF(AA18=0,0,AA42/AA18)</f>
        <v>0.13214285714285715</v>
      </c>
      <c r="AD42" s="29">
        <v>31</v>
      </c>
      <c r="AE42" s="10"/>
      <c r="AF42" s="37">
        <f>IF(AD18=0,0,AD42/AD18)</f>
        <v>0.13596491228070176</v>
      </c>
      <c r="AG42" s="14"/>
    </row>
    <row r="43" spans="1:33" ht="16.5">
      <c r="A43" s="11"/>
      <c r="AD43" s="10"/>
      <c r="AE43" s="10"/>
      <c r="AF43" s="10"/>
      <c r="AG43" s="14"/>
    </row>
    <row r="44" spans="1:33" ht="16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4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38"/>
      <c r="AE44" s="38"/>
      <c r="AF44" s="38"/>
      <c r="AG44" s="14"/>
    </row>
    <row r="45" spans="1:33" ht="16.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48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G45" s="14"/>
    </row>
    <row r="46" spans="1:33" ht="16.5">
      <c r="A46" s="26" t="s">
        <v>22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48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7"/>
      <c r="AE46" s="28"/>
      <c r="AF46" s="28"/>
      <c r="AG46" s="14"/>
    </row>
    <row r="47" spans="1:33" ht="15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12"/>
      <c r="W47" s="12"/>
      <c r="X47" s="12" t="s">
        <v>20</v>
      </c>
      <c r="Y47" s="12"/>
      <c r="Z47" s="12"/>
      <c r="AA47" s="12"/>
      <c r="AB47" s="12"/>
      <c r="AC47" s="12"/>
      <c r="AD47" s="14"/>
      <c r="AE47" s="10"/>
      <c r="AF47" s="10"/>
      <c r="AG47" s="14"/>
    </row>
    <row r="48" spans="1:33" ht="15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21"/>
      <c r="U48" s="12"/>
      <c r="V48" s="12"/>
      <c r="W48" s="21"/>
      <c r="X48" s="12" t="s">
        <v>25</v>
      </c>
      <c r="Y48" s="12"/>
      <c r="Z48" s="21"/>
      <c r="AA48" s="12"/>
      <c r="AB48" s="12"/>
      <c r="AC48" s="12"/>
      <c r="AD48" s="14"/>
      <c r="AE48" s="10"/>
      <c r="AF48" s="10"/>
      <c r="AG48" s="14"/>
    </row>
    <row r="49" spans="1:34" ht="16.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21"/>
      <c r="U49" s="12"/>
      <c r="V49" s="12"/>
      <c r="W49" s="21"/>
      <c r="X49" s="12" t="s">
        <v>26</v>
      </c>
      <c r="Y49" s="12"/>
      <c r="Z49" s="12"/>
      <c r="AA49" s="12"/>
      <c r="AB49" s="12"/>
      <c r="AC49" s="12"/>
      <c r="AD49" s="14"/>
      <c r="AE49" s="10"/>
      <c r="AF49" s="10"/>
      <c r="AG49" s="14"/>
    </row>
    <row r="50" spans="1:34" s="2" customFormat="1" ht="15.75">
      <c r="A50" s="1"/>
      <c r="S50" s="49"/>
      <c r="AD50" s="32"/>
      <c r="AE50" s="32"/>
      <c r="AF50" s="32"/>
    </row>
    <row r="51" spans="1:34" s="2" customFormat="1" ht="15.75">
      <c r="A51" s="1"/>
      <c r="S51" s="49"/>
      <c r="AD51" s="32"/>
      <c r="AE51" s="32"/>
      <c r="AF51" s="32"/>
    </row>
    <row r="52" spans="1:34" s="4" customFormat="1" ht="15.75">
      <c r="A52" s="3"/>
      <c r="S52" s="50"/>
    </row>
    <row r="53" spans="1:34" s="4" customFormat="1" ht="15.75">
      <c r="A53" s="3"/>
      <c r="S53" s="50"/>
    </row>
    <row r="54" spans="1:34" s="4" customFormat="1" ht="15.75">
      <c r="A54" s="5"/>
      <c r="S54" s="50"/>
    </row>
    <row r="55" spans="1:34" s="4" customFormat="1" ht="15.75">
      <c r="A55" s="3"/>
      <c r="S55" s="50"/>
    </row>
    <row r="56" spans="1:34" s="4" customFormat="1" ht="15.75">
      <c r="A56" s="3"/>
      <c r="S56" s="50"/>
    </row>
    <row r="57" spans="1:34" s="4" customFormat="1" ht="15.75">
      <c r="A57" s="3"/>
      <c r="S57" s="50"/>
    </row>
    <row r="58" spans="1:34" s="2" customFormat="1" ht="15.75">
      <c r="A58" s="1"/>
      <c r="S58" s="49"/>
    </row>
    <row r="59" spans="1:34" s="2" customFormat="1" ht="23.25">
      <c r="A59" s="6"/>
      <c r="B59" s="7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49"/>
      <c r="T59" s="7"/>
      <c r="U59" s="7"/>
      <c r="V59" s="7"/>
      <c r="W59" s="7"/>
      <c r="X59" s="7"/>
      <c r="Y59" s="7"/>
      <c r="Z59" s="7"/>
      <c r="AA59" s="7"/>
      <c r="AB59" s="7"/>
      <c r="AC59" s="7"/>
      <c r="AD59" s="32"/>
      <c r="AE59" s="32"/>
      <c r="AF59" s="32"/>
    </row>
    <row r="60" spans="1:34" s="2" customFormat="1" ht="18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9"/>
      <c r="T60" s="7"/>
      <c r="U60" s="7"/>
      <c r="V60" s="7"/>
      <c r="W60" s="7"/>
      <c r="X60" s="7"/>
      <c r="Y60" s="7"/>
      <c r="Z60" s="7"/>
      <c r="AA60" s="7"/>
      <c r="AB60" s="7"/>
      <c r="AC60" s="7"/>
      <c r="AD60" s="32"/>
      <c r="AE60" s="32"/>
      <c r="AF60" s="32"/>
    </row>
    <row r="61" spans="1:3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5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0"/>
      <c r="AG61" s="9"/>
      <c r="AH61" s="9"/>
    </row>
    <row r="62" spans="1:34" ht="16.5">
      <c r="A62" s="11"/>
      <c r="B62" s="12"/>
      <c r="C62" s="12"/>
      <c r="D62" s="12"/>
      <c r="E62" s="12"/>
      <c r="F62" s="12"/>
      <c r="G62" s="12"/>
      <c r="H62" s="12"/>
      <c r="I62" s="12"/>
      <c r="J62" s="13"/>
      <c r="K62" s="12"/>
      <c r="L62" s="12"/>
      <c r="M62" s="12"/>
      <c r="N62" s="12"/>
      <c r="O62" s="12"/>
      <c r="P62" s="12"/>
      <c r="Q62" s="12"/>
      <c r="R62" s="12"/>
      <c r="S62" s="13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9"/>
      <c r="AE62" s="9"/>
      <c r="AF62" s="10"/>
      <c r="AG62" s="9"/>
      <c r="AH62" s="9"/>
    </row>
    <row r="63" spans="1:34" ht="16.5">
      <c r="A63" s="11"/>
      <c r="B63" s="13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4"/>
      <c r="AE63" s="10"/>
      <c r="AF63" s="10"/>
      <c r="AG63" s="14"/>
    </row>
    <row r="64" spans="1:34" s="17" customFormat="1" ht="16.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33"/>
      <c r="AE64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2012-11-29T13:22:08Z</cp:lastPrinted>
  <dcterms:created xsi:type="dcterms:W3CDTF">2006-01-11T15:09:42Z</dcterms:created>
  <dcterms:modified xsi:type="dcterms:W3CDTF">2012-11-29T13:22:10Z</dcterms:modified>
</cp:coreProperties>
</file>