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05" yWindow="-37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25725"/>
</workbook>
</file>

<file path=xl/calcChain.xml><?xml version="1.0" encoding="utf-8"?>
<calcChain xmlns="http://schemas.openxmlformats.org/spreadsheetml/2006/main">
  <c r="N26" i="1"/>
  <c r="N25"/>
  <c r="N24"/>
  <c r="N23"/>
  <c r="W26"/>
  <c r="W25"/>
  <c r="W24"/>
  <c r="W23"/>
  <c r="AC18"/>
  <c r="AE18" s="1"/>
  <c r="Z18"/>
  <c r="AB18" s="1"/>
  <c r="E25"/>
  <c r="E24"/>
  <c r="E23"/>
  <c r="E26"/>
  <c r="H18"/>
  <c r="J18" s="1"/>
  <c r="K18"/>
  <c r="M18" s="1"/>
  <c r="T18"/>
  <c r="V18" s="1"/>
  <c r="Q18"/>
  <c r="S18" s="1"/>
  <c r="J23"/>
  <c r="AB23"/>
  <c r="J24"/>
  <c r="J25"/>
  <c r="AE25"/>
  <c r="J26"/>
  <c r="S26"/>
  <c r="AE26"/>
  <c r="AB26" l="1"/>
  <c r="AB25"/>
  <c r="V26"/>
  <c r="B23"/>
  <c r="M26"/>
  <c r="M25"/>
  <c r="M24"/>
  <c r="B26"/>
  <c r="B25"/>
  <c r="B24"/>
  <c r="AE24"/>
  <c r="AE23"/>
  <c r="W18"/>
  <c r="Y18" s="1"/>
  <c r="AB24"/>
  <c r="V23"/>
  <c r="V25"/>
  <c r="V24"/>
  <c r="S23"/>
  <c r="N18"/>
  <c r="P25" s="1"/>
  <c r="S25"/>
  <c r="S24"/>
  <c r="M23"/>
  <c r="E18"/>
  <c r="P23" l="1"/>
  <c r="B18"/>
  <c r="D23" s="1"/>
  <c r="Y25"/>
  <c r="Y24"/>
  <c r="Y23"/>
  <c r="Y26"/>
  <c r="P18"/>
  <c r="P26"/>
  <c r="P24"/>
  <c r="G18"/>
  <c r="G26"/>
  <c r="G23"/>
  <c r="G25"/>
  <c r="G24"/>
  <c r="D25"/>
  <c r="D24"/>
  <c r="D26"/>
  <c r="D18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<sst xmlns="http://schemas.openxmlformats.org/spreadsheetml/2006/main" count="56" uniqueCount="28">
  <si>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</si>
  <si>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</si>
  <si>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</si>
  <si>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</si>
  <si>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</si>
  <si>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</si>
  <si>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</si>
  <si>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</si>
  <si>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</si>
  <si>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</si>
  <si>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</si>
  <si>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</si>
  <si>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</si>
  <si>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</si>
  <si>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</si>
  <si>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</si>
  <si>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</si>
  <si>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</si>
  <si>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</si>
  <si>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</si>
  <si>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Office of the Registrar</t>
  </si>
  <si>
    <t>FRP 9   Report 868</t>
  </si>
  <si>
    <t>Spring/Summer/Fall 2006</t>
  </si>
  <si>
    <t>Were Not Enrolled Fall 2010</t>
  </si>
  <si>
    <t>Spring/Summer/Fall 2006 Beginning Freshmen</t>
  </si>
  <si>
    <t xml:space="preserve"> Who Had Not Received a Degree After Four Years and Were Not Enrolled Fall 2010, </t>
  </si>
  <si>
    <t>Data as of September 27, 2010</t>
  </si>
  <si>
    <t>"Underrepresented Minority Groups" includes Black, Native American, Hawaiian, and Hispanic students.  "All Others" includes students whose ethnicity is Asian, White, or Unknown.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</si>
</sst>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topLeftCell="A25" zoomScale="85" workbookViewId="0">
      <selection activeCell="V37" sqref="V37"/>
    </sheetView>
  </sheetViews>
  <sheetFormatPr defaultColWidth="7.21875" defaultRowHeight="15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>
      <c r="A15" s="5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10" t="s">
        <v>23</v>
      </c>
      <c r="B18" s="16">
        <f>SUM(B23:B26)</f>
        <v>480</v>
      </c>
      <c r="C18" s="5"/>
      <c r="D18" s="18">
        <f>B18/B18</f>
        <v>1</v>
      </c>
      <c r="E18" s="5">
        <f>SUM(K18,H18)</f>
        <v>210</v>
      </c>
      <c r="F18" s="5"/>
      <c r="G18" s="18">
        <f>E18/E18</f>
        <v>1</v>
      </c>
      <c r="H18" s="16">
        <f>SUM(H23:H26)</f>
        <v>36</v>
      </c>
      <c r="I18" s="5"/>
      <c r="J18" s="18">
        <f>H18/H18</f>
        <v>1</v>
      </c>
      <c r="K18" s="16">
        <f>SUM(K23:K26)</f>
        <v>174</v>
      </c>
      <c r="L18" s="5"/>
      <c r="M18" s="18">
        <f>K18/K18</f>
        <v>1</v>
      </c>
      <c r="N18" s="5">
        <f>SUM(T18,Q18)</f>
        <v>93</v>
      </c>
      <c r="O18" s="5"/>
      <c r="P18" s="18">
        <f>N18/N18</f>
        <v>1</v>
      </c>
      <c r="Q18" s="16">
        <f>SUM(Q23:Q26)</f>
        <v>17</v>
      </c>
      <c r="R18" s="5"/>
      <c r="S18" s="18">
        <f>Q18/Q18</f>
        <v>1</v>
      </c>
      <c r="T18" s="16">
        <f>SUM(T23:T26)</f>
        <v>76</v>
      </c>
      <c r="U18" s="5"/>
      <c r="V18" s="18">
        <f>T18/T18</f>
        <v>1</v>
      </c>
      <c r="W18" s="5">
        <f>SUM(AC18,Z18)</f>
        <v>177</v>
      </c>
      <c r="X18" s="5"/>
      <c r="Y18" s="18">
        <f>W18/W18</f>
        <v>1</v>
      </c>
      <c r="Z18" s="16">
        <f>SUM(Z23:Z26)</f>
        <v>40</v>
      </c>
      <c r="AA18" s="5"/>
      <c r="AB18" s="18">
        <f>Z18/Z18</f>
        <v>1</v>
      </c>
      <c r="AC18" s="16">
        <f>SUM(AC23:AC26)</f>
        <v>137</v>
      </c>
      <c r="AD18" s="5"/>
      <c r="AE18" s="18">
        <f>AC18/AC18</f>
        <v>1</v>
      </c>
    </row>
    <row r="19" spans="1:31" ht="15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>
      <c r="A23" s="10" t="s">
        <v>15</v>
      </c>
      <c r="B23" s="16">
        <f>SUM(E23,N23,W23)</f>
        <v>102</v>
      </c>
      <c r="C23" s="5"/>
      <c r="D23" s="11">
        <f>IF(B18=0,0,B23/B18)</f>
        <v>0.21249999999999999</v>
      </c>
      <c r="E23" s="5">
        <f>SUM(K23,H23)</f>
        <v>69</v>
      </c>
      <c r="F23" s="5"/>
      <c r="G23" s="11">
        <f>IF(E18=0,0,E23/E18)</f>
        <v>0.32857142857142857</v>
      </c>
      <c r="H23" s="17">
        <v>20</v>
      </c>
      <c r="I23" s="5"/>
      <c r="J23" s="11">
        <f>IF(H18=0,0,H23/H18)</f>
        <v>0.55555555555555558</v>
      </c>
      <c r="K23" s="17">
        <v>49</v>
      </c>
      <c r="L23" s="5"/>
      <c r="M23" s="11">
        <f>IF(K18=0,0,K23/K18)</f>
        <v>0.28160919540229884</v>
      </c>
      <c r="N23" s="5">
        <f>SUM(T23,Q23)</f>
        <v>19</v>
      </c>
      <c r="O23" s="5"/>
      <c r="P23" s="11">
        <f>IF(N18=0,0,N23/N18)</f>
        <v>0.20430107526881722</v>
      </c>
      <c r="Q23" s="17">
        <v>4</v>
      </c>
      <c r="R23" s="5"/>
      <c r="S23" s="11">
        <f>IF(Q18=0,0,Q23/Q18)</f>
        <v>0.23529411764705882</v>
      </c>
      <c r="T23" s="17">
        <v>15</v>
      </c>
      <c r="U23" s="5"/>
      <c r="V23" s="11">
        <f>IF(T18=0,0,T23/T18)</f>
        <v>0.19736842105263158</v>
      </c>
      <c r="W23" s="5">
        <f>SUM(AC23,Z23)</f>
        <v>14</v>
      </c>
      <c r="X23" s="5"/>
      <c r="Y23" s="11">
        <f>IF(W18=0,0,W23/W18)</f>
        <v>7.909604519774012E-2</v>
      </c>
      <c r="Z23" s="17">
        <v>5</v>
      </c>
      <c r="AA23" s="5"/>
      <c r="AB23" s="11">
        <f>IF(Z18=0,0,Z23/Z18)</f>
        <v>0.125</v>
      </c>
      <c r="AC23" s="17">
        <v>9</v>
      </c>
      <c r="AD23" s="5">
        <v>36</v>
      </c>
      <c r="AE23" s="11">
        <f>IF(AC18=0,0,AC23/AC18)</f>
        <v>6.569343065693431E-2</v>
      </c>
    </row>
    <row r="24" spans="1:31" ht="15.75">
      <c r="A24" s="10" t="s">
        <v>16</v>
      </c>
      <c r="B24" s="16">
        <f>SUM(E24,N24,W24)</f>
        <v>68</v>
      </c>
      <c r="C24" s="5"/>
      <c r="D24" s="11">
        <f>IF(B18=0,0,B24/B18)</f>
        <v>0.14166666666666666</v>
      </c>
      <c r="E24" s="5">
        <f>SUM(K24,H24)</f>
        <v>20</v>
      </c>
      <c r="F24" s="5"/>
      <c r="G24" s="11">
        <f>IF(E18=0,0,E24/E18)</f>
        <v>9.5238095238095233E-2</v>
      </c>
      <c r="H24" s="17">
        <v>3</v>
      </c>
      <c r="I24" s="5"/>
      <c r="J24" s="11">
        <f>IF(H18=0,0,H24/H18)</f>
        <v>8.3333333333333329E-2</v>
      </c>
      <c r="K24" s="17">
        <v>17</v>
      </c>
      <c r="L24" s="5"/>
      <c r="M24" s="11">
        <f>IF(K18=0,0,K24/K18)</f>
        <v>9.7701149425287362E-2</v>
      </c>
      <c r="N24" s="5">
        <f>SUM(T24,Q24)</f>
        <v>20</v>
      </c>
      <c r="O24" s="5"/>
      <c r="P24" s="11">
        <f>IF(N18=0,0,N24/N18)</f>
        <v>0.21505376344086022</v>
      </c>
      <c r="Q24" s="17">
        <v>7</v>
      </c>
      <c r="R24" s="5"/>
      <c r="S24" s="11">
        <f>IF(Q18=0,0,Q24/Q18)</f>
        <v>0.41176470588235292</v>
      </c>
      <c r="T24" s="17">
        <v>13</v>
      </c>
      <c r="U24" s="5"/>
      <c r="V24" s="11">
        <f>IF(T18=0,0,T24/T18)</f>
        <v>0.17105263157894737</v>
      </c>
      <c r="W24" s="5">
        <f>SUM(AC24,Z24)</f>
        <v>28</v>
      </c>
      <c r="X24" s="5"/>
      <c r="Y24" s="11">
        <f>IF(W18=0,0,W24/W18)</f>
        <v>0.15819209039548024</v>
      </c>
      <c r="Z24" s="17">
        <v>11</v>
      </c>
      <c r="AA24" s="5"/>
      <c r="AB24" s="11">
        <f>IF(Z18=0,0,Z24/Z18)</f>
        <v>0.27500000000000002</v>
      </c>
      <c r="AC24" s="17">
        <v>17</v>
      </c>
      <c r="AD24" s="5"/>
      <c r="AE24" s="11">
        <f>IF(AC18=0,0,AC24/AC18)</f>
        <v>0.12408759124087591</v>
      </c>
    </row>
    <row r="25" spans="1:31" ht="15.75">
      <c r="A25" s="10" t="s">
        <v>17</v>
      </c>
      <c r="B25" s="16">
        <f>SUM(E25,N25,W25)</f>
        <v>89</v>
      </c>
      <c r="C25" s="5"/>
      <c r="D25" s="11">
        <f>IF(B18=0,0,B25/B18)</f>
        <v>0.18541666666666667</v>
      </c>
      <c r="E25" s="5">
        <f>SUM(K25,H25)</f>
        <v>25</v>
      </c>
      <c r="F25" s="5"/>
      <c r="G25" s="11">
        <f>IF(E18=0,0,E25/E18)</f>
        <v>0.11904761904761904</v>
      </c>
      <c r="H25" s="17">
        <v>5</v>
      </c>
      <c r="I25" s="5"/>
      <c r="J25" s="11">
        <f>IF(H18=0,0,H25/H18)</f>
        <v>0.1388888888888889</v>
      </c>
      <c r="K25" s="17">
        <v>20</v>
      </c>
      <c r="L25" s="5"/>
      <c r="M25" s="11">
        <f>IF(K18=0,0,K25/K18)</f>
        <v>0.11494252873563218</v>
      </c>
      <c r="N25" s="5">
        <f>SUM(T25,Q25)</f>
        <v>16</v>
      </c>
      <c r="O25" s="5"/>
      <c r="P25" s="11">
        <f>IF(N18=0,0,N25/N18)</f>
        <v>0.17204301075268819</v>
      </c>
      <c r="Q25" s="17">
        <v>2</v>
      </c>
      <c r="R25" s="5"/>
      <c r="S25" s="11">
        <f>IF(Q18=0,0,Q25/Q18)</f>
        <v>0.11764705882352941</v>
      </c>
      <c r="T25" s="17">
        <v>14</v>
      </c>
      <c r="U25" s="5"/>
      <c r="V25" s="11">
        <f>IF(T18=0,0,T25/T18)</f>
        <v>0.18421052631578946</v>
      </c>
      <c r="W25" s="5">
        <f>SUM(AC25,Z25)</f>
        <v>48</v>
      </c>
      <c r="X25" s="5"/>
      <c r="Y25" s="11">
        <f>IF(W18=0,0,W25/W18)</f>
        <v>0.2711864406779661</v>
      </c>
      <c r="Z25" s="17">
        <v>11</v>
      </c>
      <c r="AA25" s="5"/>
      <c r="AB25" s="11">
        <f>IF(Z18=0,0,Z25/Z18)</f>
        <v>0.27500000000000002</v>
      </c>
      <c r="AC25" s="17">
        <v>37</v>
      </c>
      <c r="AD25" s="5"/>
      <c r="AE25" s="11">
        <f>IF(AC18=0,0,AC25/AC18)</f>
        <v>0.27007299270072993</v>
      </c>
    </row>
    <row r="26" spans="1:31" ht="15.75">
      <c r="A26" s="10" t="s">
        <v>18</v>
      </c>
      <c r="B26" s="16">
        <f>SUM(E26,N26,W26)</f>
        <v>221</v>
      </c>
      <c r="C26" s="5"/>
      <c r="D26" s="11">
        <f>IF(B18=0,0,B26/B18)</f>
        <v>0.46041666666666664</v>
      </c>
      <c r="E26" s="5">
        <f>SUM(K26,H26)</f>
        <v>96</v>
      </c>
      <c r="F26" s="5"/>
      <c r="G26" s="11">
        <f>IF(E18=0,0,E26/E18)</f>
        <v>0.45714285714285713</v>
      </c>
      <c r="H26" s="17">
        <v>8</v>
      </c>
      <c r="I26" s="5"/>
      <c r="J26" s="11">
        <f>IF(H18=0,0,H26/H18)</f>
        <v>0.22222222222222221</v>
      </c>
      <c r="K26" s="17">
        <v>88</v>
      </c>
      <c r="L26" s="5"/>
      <c r="M26" s="11">
        <f>IF(K18=0,0,K26/K18)</f>
        <v>0.50574712643678166</v>
      </c>
      <c r="N26" s="5">
        <f>SUM(T26,Q26)</f>
        <v>38</v>
      </c>
      <c r="O26" s="5"/>
      <c r="P26" s="11">
        <f>IF(N18=0,0,N26/N18)</f>
        <v>0.40860215053763443</v>
      </c>
      <c r="Q26" s="17">
        <v>4</v>
      </c>
      <c r="R26" s="5"/>
      <c r="S26" s="11">
        <f>IF(Q18=0,0,Q26/Q18)</f>
        <v>0.23529411764705882</v>
      </c>
      <c r="T26" s="17">
        <v>34</v>
      </c>
      <c r="U26" s="5"/>
      <c r="V26" s="11">
        <f>IF(T18=0,0,T26/T18)</f>
        <v>0.44736842105263158</v>
      </c>
      <c r="W26" s="5">
        <f>SUM(AC26,Z26)</f>
        <v>87</v>
      </c>
      <c r="X26" s="5"/>
      <c r="Y26" s="11">
        <f>IF(W18=0,0,W26/W18)</f>
        <v>0.49152542372881358</v>
      </c>
      <c r="Z26" s="17">
        <v>13</v>
      </c>
      <c r="AA26" s="5"/>
      <c r="AB26" s="11">
        <f>IF(Z18=0,0,Z26/Z18)</f>
        <v>0.32500000000000001</v>
      </c>
      <c r="AC26" s="17">
        <v>74</v>
      </c>
      <c r="AD26" s="5"/>
      <c r="AE26" s="11">
        <f>IF(AC18=0,0,AC26/AC18)</f>
        <v>0.54014598540145986</v>
      </c>
    </row>
    <row r="27" spans="1:3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>
      <c r="A36" s="5" t="s">
        <v>27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20</v>
      </c>
      <c r="AA37" s="5"/>
      <c r="AB37" s="5"/>
      <c r="AC37" s="5"/>
      <c r="AD37" s="5"/>
      <c r="AE37" s="5"/>
      <c r="AF37" s="14"/>
      <c r="AH37" s="14"/>
      <c r="AI37" s="14"/>
    </row>
    <row r="38" spans="1:35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26</v>
      </c>
      <c r="AA38" s="5"/>
      <c r="AB38" s="5"/>
      <c r="AC38" s="5"/>
      <c r="AD38" s="5"/>
      <c r="AE38" s="5"/>
      <c r="AF38" s="14"/>
      <c r="AH38" s="14"/>
      <c r="AI38" s="14"/>
    </row>
    <row r="39" spans="1:35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21</v>
      </c>
      <c r="AA39" s="5"/>
      <c r="AB39" s="5"/>
      <c r="AC39" s="5"/>
      <c r="AD39" s="5"/>
      <c r="AE39" s="5"/>
      <c r="AF39" s="14"/>
      <c r="AH39" s="14"/>
      <c r="AI39" s="14"/>
    </row>
    <row r="40" spans="1:35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>
      <c r="A41" s="3"/>
    </row>
    <row r="42" spans="1:35">
      <c r="A42" s="3"/>
    </row>
    <row r="43" spans="1:35">
      <c r="A43" s="3"/>
    </row>
  </sheetData>
  <phoneticPr fontId="0" type="noConversion"/>
  <printOptions horizontalCentered="1" verticalCentered="1"/>
  <pageMargins left="0.5" right="0.5" top="0.5" bottom="0.5" header="0.5" footer="0.5"/>
  <pageSetup scale="7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2010-11-23T19:02:40Z</cp:lastPrinted>
  <dcterms:created xsi:type="dcterms:W3CDTF">2006-01-11T17:11:25Z</dcterms:created>
  <dcterms:modified xsi:type="dcterms:W3CDTF">2010-11-29T18:13:00Z</dcterms:modified>
</cp:coreProperties>
</file>