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240" windowWidth="1548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22" i="1"/>
  <c r="H23"/>
  <c r="F14"/>
  <c r="I21"/>
  <c r="T27"/>
  <c r="T26"/>
  <c r="R25"/>
  <c r="B25"/>
  <c r="Q27"/>
  <c r="Q26"/>
  <c r="O25"/>
  <c r="O21"/>
  <c r="U21"/>
  <c r="N27"/>
  <c r="N26"/>
  <c r="L25"/>
  <c r="N25" s="1"/>
  <c r="R21"/>
  <c r="L21"/>
  <c r="K27"/>
  <c r="K26"/>
  <c r="I25"/>
  <c r="F39"/>
  <c r="F38"/>
  <c r="H38" s="1"/>
  <c r="F34"/>
  <c r="F35"/>
  <c r="F22"/>
  <c r="F23"/>
  <c r="F26"/>
  <c r="H26" s="1"/>
  <c r="F27"/>
  <c r="H27" s="1"/>
  <c r="F31"/>
  <c r="H31" s="1"/>
  <c r="F30"/>
  <c r="D34"/>
  <c r="F19"/>
  <c r="H19" s="1"/>
  <c r="F18"/>
  <c r="H18" s="1"/>
  <c r="B13"/>
  <c r="D13" s="1"/>
  <c r="I37"/>
  <c r="L33"/>
  <c r="I33"/>
  <c r="O29"/>
  <c r="L29"/>
  <c r="I29"/>
  <c r="X17"/>
  <c r="U17"/>
  <c r="R17"/>
  <c r="O17"/>
  <c r="L17"/>
  <c r="I17"/>
  <c r="K38"/>
  <c r="K39"/>
  <c r="B37"/>
  <c r="K37" s="1"/>
  <c r="H39"/>
  <c r="N34"/>
  <c r="N35"/>
  <c r="B33"/>
  <c r="D33" s="1"/>
  <c r="K34"/>
  <c r="K35"/>
  <c r="H34"/>
  <c r="H35"/>
  <c r="Q30"/>
  <c r="Q31"/>
  <c r="B29"/>
  <c r="Q29" s="1"/>
  <c r="N30"/>
  <c r="N31"/>
  <c r="K30"/>
  <c r="K31"/>
  <c r="W22"/>
  <c r="W23"/>
  <c r="B21"/>
  <c r="W21" s="1"/>
  <c r="T22"/>
  <c r="T23"/>
  <c r="Q23"/>
  <c r="Q22"/>
  <c r="N22"/>
  <c r="N23"/>
  <c r="K22"/>
  <c r="K23"/>
  <c r="Z18"/>
  <c r="Z19"/>
  <c r="B17"/>
  <c r="W18"/>
  <c r="W19"/>
  <c r="T18"/>
  <c r="T19"/>
  <c r="Q18"/>
  <c r="Q19"/>
  <c r="N18"/>
  <c r="N19"/>
  <c r="K18"/>
  <c r="K19"/>
  <c r="F17"/>
  <c r="AC15"/>
  <c r="AC14"/>
  <c r="AA13"/>
  <c r="Z14"/>
  <c r="Z15"/>
  <c r="X13"/>
  <c r="Z13" s="1"/>
  <c r="W14"/>
  <c r="W15"/>
  <c r="U13"/>
  <c r="T14"/>
  <c r="T15"/>
  <c r="R13"/>
  <c r="T13" s="1"/>
  <c r="Q14"/>
  <c r="Q15"/>
  <c r="O13"/>
  <c r="N14"/>
  <c r="N15"/>
  <c r="L13"/>
  <c r="N13" s="1"/>
  <c r="K14"/>
  <c r="K15"/>
  <c r="I13"/>
  <c r="F15"/>
  <c r="H15" s="1"/>
  <c r="H14"/>
  <c r="D35"/>
  <c r="D39"/>
  <c r="D38"/>
  <c r="D37"/>
  <c r="D31"/>
  <c r="D30"/>
  <c r="D29"/>
  <c r="D27"/>
  <c r="D26"/>
  <c r="D25"/>
  <c r="D23"/>
  <c r="D22"/>
  <c r="D21"/>
  <c r="D19"/>
  <c r="D18"/>
  <c r="D17"/>
  <c r="D15"/>
  <c r="D14"/>
  <c r="W17" l="1"/>
  <c r="K21"/>
  <c r="K13"/>
  <c r="Q13"/>
  <c r="W13"/>
  <c r="AC13"/>
  <c r="K25"/>
  <c r="H17"/>
  <c r="N33"/>
  <c r="K33"/>
  <c r="F29"/>
  <c r="H29" s="1"/>
  <c r="N29"/>
  <c r="F21"/>
  <c r="H21" s="1"/>
  <c r="N21"/>
  <c r="T21"/>
  <c r="Q17"/>
  <c r="K17"/>
  <c r="N17"/>
  <c r="T17"/>
  <c r="F37"/>
  <c r="H37" s="1"/>
  <c r="F33"/>
  <c r="H33" s="1"/>
  <c r="H30"/>
  <c r="K29"/>
  <c r="T25"/>
  <c r="F25"/>
  <c r="H25" s="1"/>
  <c r="Q25"/>
  <c r="Q21"/>
  <c r="Z17"/>
  <c r="F13"/>
  <c r="H13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<sst xmlns="http://schemas.openxmlformats.org/spreadsheetml/2006/main" count="186" uniqueCount="34">
  <si>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</si>
  <si>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</si>
  <si>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</si>
  <si>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</si>
  <si>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</si>
  <si>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</si>
  <si>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</si>
  <si>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</si>
  <si>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</si>
  <si>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</si>
  <si>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</si>
  <si>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</si>
  <si>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</si>
  <si>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</si>
  <si>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</si>
  <si>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</si>
  <si>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</si>
  <si>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</si>
  <si>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</si>
  <si>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</si>
  <si>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</si>
  <si>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</si>
  <si>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</si>
  <si>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Fall 2006 Freshmen, Total</t>
  </si>
  <si>
    <t>Fall 2007 Freshmen, Total</t>
  </si>
  <si>
    <t>Fall 2008 Freshmen, Total</t>
  </si>
  <si>
    <t>Fall 2009 Freshmen, Total</t>
  </si>
  <si>
    <t>"Underrep. Minority Groups" includes Black, Native American, Hawaiian, and Hispanic students.  "All Others" includes students whose ethnicity is Asian, White, or Unknown.</t>
  </si>
  <si>
    <t>Fall 2010 Freshmen, Total</t>
  </si>
  <si>
    <t>"Total Beginning Freshmen" includes Spring, Summer and Fall Term New Freshman NON-Bridge students who are U.S. citizens or permanent residents; excludes nonresident aliens.</t>
  </si>
  <si>
    <t>Spring/Summer/Fall Beginning Freshmen Who Did Not Receive a Degree and Were Not Still Enrolled Fall 2012</t>
  </si>
  <si>
    <t>FRP 2   Report 860:1910</t>
  </si>
  <si>
    <t>Data as of September 24, 2012</t>
  </si>
  <si>
    <t>Fall 2011 Freshmen, Total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</si>
</sst>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097" name="Line 1"/>
        <xdr:cNvSpPr>
          <a:spLocks noChangeShapeType="1"/>
        </xdr:cNvSpPr>
      </xdr:nvSpPr>
      <xdr:spPr bwMode="auto">
        <a:xfrm>
          <a:off x="38100" y="181927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98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99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00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01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02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03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04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05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06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07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08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topLeftCell="A4" zoomScale="90" workbookViewId="0">
      <selection activeCell="U32" sqref="U32"/>
    </sheetView>
  </sheetViews>
  <sheetFormatPr defaultRowHeight="12.75"/>
  <cols>
    <col min="1" max="1" width="29.140625" style="12" customWidth="1"/>
    <col min="2" max="2" width="10.570312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30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>
      <c r="B8" s="7" t="s">
        <v>4</v>
      </c>
      <c r="C8" s="6"/>
      <c r="D8" s="24" t="s">
        <v>21</v>
      </c>
      <c r="E8" s="6"/>
      <c r="F8" s="7" t="s">
        <v>4</v>
      </c>
      <c r="G8" s="6"/>
      <c r="H8" s="31" t="s">
        <v>21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22</v>
      </c>
      <c r="B13" s="20">
        <f>SUM(B14:B15)</f>
        <v>5712</v>
      </c>
      <c r="D13" s="21">
        <f>B13/B13</f>
        <v>1</v>
      </c>
      <c r="F13" s="20">
        <f>SUM(F14:F15)</f>
        <v>519</v>
      </c>
      <c r="H13" s="36">
        <f>F13/B13</f>
        <v>9.0861344537815122E-2</v>
      </c>
      <c r="I13" s="20">
        <f>SUM(I14:I15)</f>
        <v>177</v>
      </c>
      <c r="K13" s="40">
        <f>I13/B13</f>
        <v>3.0987394957983194E-2</v>
      </c>
      <c r="L13" s="20">
        <f>SUM(L14:L15)</f>
        <v>138</v>
      </c>
      <c r="N13" s="40">
        <f>L13/B13</f>
        <v>2.4159663865546219E-2</v>
      </c>
      <c r="O13" s="20">
        <f>SUM(O14:O15)</f>
        <v>60</v>
      </c>
      <c r="Q13" s="40">
        <f>O13/B13</f>
        <v>1.050420168067227E-2</v>
      </c>
      <c r="R13" s="20">
        <f>SUM(R14:R15)</f>
        <v>66</v>
      </c>
      <c r="T13" s="40">
        <f>R13/B13</f>
        <v>1.1554621848739496E-2</v>
      </c>
      <c r="U13" s="20">
        <f>SUM(U14:U15)</f>
        <v>51</v>
      </c>
      <c r="W13" s="40">
        <f>U13/B13</f>
        <v>8.9285714285714281E-3</v>
      </c>
      <c r="X13" s="20">
        <f>SUM(X14:X15)</f>
        <v>17</v>
      </c>
      <c r="Z13" s="40">
        <f>X13/B13</f>
        <v>2.976190476190476E-3</v>
      </c>
      <c r="AA13" s="12">
        <f>SUM(AA14:AA15)</f>
        <v>10</v>
      </c>
      <c r="AC13" s="38">
        <f>AA13/B13</f>
        <v>1.7507002801120449E-3</v>
      </c>
    </row>
    <row r="14" spans="1:30" ht="15">
      <c r="A14" s="19" t="s">
        <v>3</v>
      </c>
      <c r="B14" s="25">
        <v>700</v>
      </c>
      <c r="D14" s="21">
        <f>B14/B14</f>
        <v>1</v>
      </c>
      <c r="F14" s="20">
        <f>SUM(I14,L14,O14,R14,U14,X14,AA14)</f>
        <v>104</v>
      </c>
      <c r="H14" s="36">
        <f>F14/B14</f>
        <v>0.14857142857142858</v>
      </c>
      <c r="I14" s="25">
        <v>24</v>
      </c>
      <c r="K14" s="40">
        <f>I14/B14</f>
        <v>3.4285714285714287E-2</v>
      </c>
      <c r="L14" s="25">
        <v>32</v>
      </c>
      <c r="N14" s="40">
        <f>L14/B14</f>
        <v>4.5714285714285714E-2</v>
      </c>
      <c r="O14" s="25">
        <v>8</v>
      </c>
      <c r="Q14" s="40">
        <f>O14/B14</f>
        <v>1.1428571428571429E-2</v>
      </c>
      <c r="R14" s="25">
        <v>18</v>
      </c>
      <c r="T14" s="40">
        <f>R14/B14</f>
        <v>2.5714285714285714E-2</v>
      </c>
      <c r="U14" s="25">
        <v>12</v>
      </c>
      <c r="W14" s="40">
        <f>U14/B14</f>
        <v>1.7142857142857144E-2</v>
      </c>
      <c r="X14" s="25">
        <v>8</v>
      </c>
      <c r="Z14" s="40">
        <f>X14/B14</f>
        <v>1.1428571428571429E-2</v>
      </c>
      <c r="AA14" s="25">
        <v>2</v>
      </c>
      <c r="AC14" s="38">
        <f>AA14/B14</f>
        <v>2.8571428571428571E-3</v>
      </c>
    </row>
    <row r="15" spans="1:30" ht="15">
      <c r="A15" s="19" t="s">
        <v>2</v>
      </c>
      <c r="B15" s="25">
        <v>5012</v>
      </c>
      <c r="D15" s="21">
        <f>B15/B15</f>
        <v>1</v>
      </c>
      <c r="F15" s="20">
        <f>SUM(I15,L15,O15,R15,U15,X15,AA15)</f>
        <v>415</v>
      </c>
      <c r="H15" s="36">
        <f>F15/B15</f>
        <v>8.2801276935355148E-2</v>
      </c>
      <c r="I15" s="25">
        <v>153</v>
      </c>
      <c r="K15" s="40">
        <f>I15/B15</f>
        <v>3.0526735833998404E-2</v>
      </c>
      <c r="L15" s="25">
        <v>106</v>
      </c>
      <c r="N15" s="40">
        <f>L15/B15</f>
        <v>2.1149241819632882E-2</v>
      </c>
      <c r="O15" s="25">
        <v>52</v>
      </c>
      <c r="Q15" s="40">
        <f>O15/B15</f>
        <v>1.0375099760574621E-2</v>
      </c>
      <c r="R15" s="25">
        <v>48</v>
      </c>
      <c r="T15" s="40">
        <f>R15/B15</f>
        <v>9.5770151636073424E-3</v>
      </c>
      <c r="U15" s="25">
        <v>39</v>
      </c>
      <c r="W15" s="40">
        <f>U15/B15</f>
        <v>7.7813248204309654E-3</v>
      </c>
      <c r="X15" s="25">
        <v>9</v>
      </c>
      <c r="Z15" s="40">
        <f>X15/B15</f>
        <v>1.7956903431763766E-3</v>
      </c>
      <c r="AA15" s="25">
        <v>8</v>
      </c>
      <c r="AB15" s="12">
        <v>5</v>
      </c>
      <c r="AC15" s="38">
        <f>AA15/B15</f>
        <v>1.5961691939345571E-3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23</v>
      </c>
      <c r="B17" s="20">
        <f>SUM(B18:B19)</f>
        <v>5024</v>
      </c>
      <c r="D17" s="21">
        <f>B17/B17</f>
        <v>1</v>
      </c>
      <c r="F17" s="20">
        <f>SUM(F18:F19)</f>
        <v>409</v>
      </c>
      <c r="H17" s="36">
        <f>F17/B17</f>
        <v>8.1409235668789812E-2</v>
      </c>
      <c r="I17" s="20">
        <f>SUM(I18:I19)</f>
        <v>149</v>
      </c>
      <c r="K17" s="40">
        <f>I17/B17</f>
        <v>2.9657643312101911E-2</v>
      </c>
      <c r="L17" s="20">
        <f>SUM(L18:L19)</f>
        <v>88</v>
      </c>
      <c r="N17" s="40">
        <f>L17/B17</f>
        <v>1.751592356687898E-2</v>
      </c>
      <c r="O17" s="20">
        <f>SUM(O18:O19)</f>
        <v>53</v>
      </c>
      <c r="Q17" s="40">
        <f>O17/B17</f>
        <v>1.054936305732484E-2</v>
      </c>
      <c r="R17" s="20">
        <f>SUM(R18:R19)</f>
        <v>52</v>
      </c>
      <c r="T17" s="40">
        <f>R17/B17</f>
        <v>1.0350318471337579E-2</v>
      </c>
      <c r="U17" s="20">
        <f>SUM(U18:U19)</f>
        <v>45</v>
      </c>
      <c r="W17" s="40">
        <f>U17/B17</f>
        <v>8.9570063694267513E-3</v>
      </c>
      <c r="X17" s="20">
        <f>SUM(X18:X19)</f>
        <v>22</v>
      </c>
      <c r="Z17" s="40">
        <f>X17/B17</f>
        <v>4.3789808917197451E-3</v>
      </c>
      <c r="AA17" s="12" t="s">
        <v>0</v>
      </c>
      <c r="AC17" s="38" t="s">
        <v>0</v>
      </c>
    </row>
    <row r="18" spans="1:29" ht="15">
      <c r="A18" s="19" t="s">
        <v>3</v>
      </c>
      <c r="B18" s="25">
        <v>567</v>
      </c>
      <c r="D18" s="21">
        <f>B18/B18</f>
        <v>1</v>
      </c>
      <c r="F18" s="20">
        <f>SUM(I18,L18,O18,R18,U18,X18,AA18)</f>
        <v>79</v>
      </c>
      <c r="H18" s="36">
        <f>F18/B18</f>
        <v>0.13932980599647266</v>
      </c>
      <c r="I18" s="25">
        <v>20</v>
      </c>
      <c r="K18" s="40">
        <f>I18/B18</f>
        <v>3.5273368606701938E-2</v>
      </c>
      <c r="L18" s="25">
        <v>14</v>
      </c>
      <c r="N18" s="40">
        <f>L18/B18</f>
        <v>2.4691358024691357E-2</v>
      </c>
      <c r="O18" s="25">
        <v>14</v>
      </c>
      <c r="Q18" s="40">
        <f>O18/B18</f>
        <v>2.4691358024691357E-2</v>
      </c>
      <c r="R18" s="25">
        <v>10</v>
      </c>
      <c r="T18" s="40">
        <f>R18/B18</f>
        <v>1.7636684303350969E-2</v>
      </c>
      <c r="U18" s="25">
        <v>11</v>
      </c>
      <c r="W18" s="40">
        <f>U18/B18</f>
        <v>1.9400352733686066E-2</v>
      </c>
      <c r="X18" s="25">
        <v>10</v>
      </c>
      <c r="Z18" s="40">
        <f>X18/B18</f>
        <v>1.7636684303350969E-2</v>
      </c>
      <c r="AA18" s="12" t="s">
        <v>0</v>
      </c>
      <c r="AC18" s="38" t="s">
        <v>0</v>
      </c>
    </row>
    <row r="19" spans="1:29" ht="15">
      <c r="A19" s="19" t="s">
        <v>2</v>
      </c>
      <c r="B19" s="25">
        <v>4457</v>
      </c>
      <c r="D19" s="21">
        <f>B19/B19</f>
        <v>1</v>
      </c>
      <c r="F19" s="20">
        <f>SUM(I19,L19,O19,R19,U19,X19,AA19)</f>
        <v>330</v>
      </c>
      <c r="H19" s="36">
        <f>F19/B19</f>
        <v>7.4040834642135969E-2</v>
      </c>
      <c r="I19" s="25">
        <v>129</v>
      </c>
      <c r="K19" s="40">
        <f>I19/B19</f>
        <v>2.8943235360107695E-2</v>
      </c>
      <c r="L19" s="25">
        <v>74</v>
      </c>
      <c r="N19" s="40">
        <f>L19/B19</f>
        <v>1.6603096253085033E-2</v>
      </c>
      <c r="O19" s="25">
        <v>39</v>
      </c>
      <c r="Q19" s="40">
        <f>O19/B19</f>
        <v>8.7502804577069774E-3</v>
      </c>
      <c r="R19" s="25">
        <v>42</v>
      </c>
      <c r="T19" s="40">
        <f>R19/B19</f>
        <v>9.4233789544536685E-3</v>
      </c>
      <c r="U19" s="25">
        <v>34</v>
      </c>
      <c r="W19" s="40">
        <f>U19/B19</f>
        <v>7.6284496297958264E-3</v>
      </c>
      <c r="X19" s="25">
        <v>12</v>
      </c>
      <c r="Z19" s="40">
        <f>X19/B19</f>
        <v>2.6923939869867622E-3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24</v>
      </c>
      <c r="B21" s="20">
        <f>SUM(B22:B23)</f>
        <v>5573</v>
      </c>
      <c r="D21" s="21">
        <f>B21/B21</f>
        <v>1</v>
      </c>
      <c r="F21" s="20">
        <f>SUM(F22:F23)</f>
        <v>517</v>
      </c>
      <c r="H21" s="36">
        <f>F21/B21</f>
        <v>9.276870626233627E-2</v>
      </c>
      <c r="I21" s="20">
        <f>SUM(I22:I23)</f>
        <v>174</v>
      </c>
      <c r="K21" s="40">
        <f>I21/B21</f>
        <v>3.1221963036066749E-2</v>
      </c>
      <c r="L21" s="20">
        <f>SUM(L22:L23)</f>
        <v>104</v>
      </c>
      <c r="N21" s="40">
        <f>L21/B21</f>
        <v>1.866140319397093E-2</v>
      </c>
      <c r="O21" s="20">
        <f>SUM(O22:O23)</f>
        <v>73</v>
      </c>
      <c r="Q21" s="40">
        <f>O21/B21</f>
        <v>1.3098869549614211E-2</v>
      </c>
      <c r="R21" s="20">
        <f>SUM(R22:R23)</f>
        <v>94</v>
      </c>
      <c r="T21" s="40">
        <f>R21/B21</f>
        <v>1.6867037502242957E-2</v>
      </c>
      <c r="U21" s="20">
        <f>SUM(U22:U23)</f>
        <v>72</v>
      </c>
      <c r="W21" s="40">
        <f>U21/B21</f>
        <v>1.2919432980441414E-2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3</v>
      </c>
      <c r="B22" s="25">
        <v>562</v>
      </c>
      <c r="D22" s="21">
        <f>B22/B22</f>
        <v>1</v>
      </c>
      <c r="F22" s="20">
        <f>SUM(I22,L22,O22,R22,U22,X22,AA22)</f>
        <v>89</v>
      </c>
      <c r="H22" s="36">
        <f>F22/B22</f>
        <v>0.15836298932384341</v>
      </c>
      <c r="I22" s="25">
        <v>28</v>
      </c>
      <c r="K22" s="40">
        <f>I22/B22</f>
        <v>4.9822064056939501E-2</v>
      </c>
      <c r="L22" s="25">
        <v>17</v>
      </c>
      <c r="N22" s="40">
        <f>L22/B22</f>
        <v>3.0249110320284697E-2</v>
      </c>
      <c r="O22" s="25">
        <v>19</v>
      </c>
      <c r="Q22" s="40">
        <f>O22/B22</f>
        <v>3.3807829181494664E-2</v>
      </c>
      <c r="R22" s="25">
        <v>19</v>
      </c>
      <c r="T22" s="40">
        <f>R22/B22</f>
        <v>3.3807829181494664E-2</v>
      </c>
      <c r="U22" s="25">
        <v>6</v>
      </c>
      <c r="W22" s="40">
        <f>U22/B22</f>
        <v>1.0676156583629894E-2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2</v>
      </c>
      <c r="B23" s="25">
        <v>5011</v>
      </c>
      <c r="D23" s="21">
        <f>B23/B23</f>
        <v>1</v>
      </c>
      <c r="F23" s="20">
        <f>SUM(I23,L23,O23,R23,U23,X23,AA23)</f>
        <v>428</v>
      </c>
      <c r="H23" s="36">
        <f>F23/B23</f>
        <v>8.5412093394532027E-2</v>
      </c>
      <c r="I23" s="25">
        <v>146</v>
      </c>
      <c r="K23" s="40">
        <f>I23/B23</f>
        <v>2.9135901017760927E-2</v>
      </c>
      <c r="L23" s="25">
        <v>87</v>
      </c>
      <c r="N23" s="40">
        <f>L23/B23</f>
        <v>1.7361804031131512E-2</v>
      </c>
      <c r="O23" s="25">
        <v>54</v>
      </c>
      <c r="Q23" s="40">
        <f>O23/B23</f>
        <v>1.0776292157254041E-2</v>
      </c>
      <c r="R23" s="25">
        <v>75</v>
      </c>
      <c r="T23" s="40">
        <f>R23/B23</f>
        <v>1.4967072440630613E-2</v>
      </c>
      <c r="U23" s="25">
        <v>66</v>
      </c>
      <c r="W23" s="40">
        <f>U23/B23</f>
        <v>1.3171023747754938E-2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25</v>
      </c>
      <c r="B25" s="20">
        <f>SUM(B26:B27)</f>
        <v>5325</v>
      </c>
      <c r="D25" s="21">
        <f>B25/B25</f>
        <v>1</v>
      </c>
      <c r="F25" s="20">
        <f>SUM(F26:F27)</f>
        <v>487</v>
      </c>
      <c r="H25" s="36">
        <f>F25/B25</f>
        <v>9.1455399061032866E-2</v>
      </c>
      <c r="I25" s="20">
        <f>SUM(I26:I27)</f>
        <v>158</v>
      </c>
      <c r="K25" s="40">
        <f>I25/B25</f>
        <v>2.9671361502347417E-2</v>
      </c>
      <c r="L25" s="20">
        <f>SUM(L26:L27)</f>
        <v>93</v>
      </c>
      <c r="N25" s="40">
        <f>L25/B25</f>
        <v>1.7464788732394366E-2</v>
      </c>
      <c r="O25" s="20">
        <f>SUM(O26:O27)</f>
        <v>63</v>
      </c>
      <c r="Q25" s="40">
        <f>O25/B25</f>
        <v>1.1830985915492958E-2</v>
      </c>
      <c r="R25" s="20">
        <f>SUM(R26:R27)</f>
        <v>173</v>
      </c>
      <c r="T25" s="40">
        <f>R25/B25</f>
        <v>3.2488262910798121E-2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3</v>
      </c>
      <c r="B26" s="25">
        <v>513</v>
      </c>
      <c r="D26" s="21">
        <f>B26/B26</f>
        <v>1</v>
      </c>
      <c r="F26" s="20">
        <f>SUM(I26,L26,O26,R26,U26,X26,AA26)</f>
        <v>66</v>
      </c>
      <c r="H26" s="36">
        <f>F26/B26</f>
        <v>0.12865497076023391</v>
      </c>
      <c r="I26" s="25">
        <v>15</v>
      </c>
      <c r="K26" s="40">
        <f>I26/B26</f>
        <v>2.9239766081871343E-2</v>
      </c>
      <c r="L26" s="25">
        <v>14</v>
      </c>
      <c r="N26" s="40">
        <f>L26/B26</f>
        <v>2.7290448343079921E-2</v>
      </c>
      <c r="O26" s="25">
        <v>9</v>
      </c>
      <c r="Q26" s="40">
        <f>O26/B26</f>
        <v>1.7543859649122806E-2</v>
      </c>
      <c r="R26" s="25">
        <v>28</v>
      </c>
      <c r="T26" s="40">
        <f>R26/B26</f>
        <v>5.4580896686159841E-2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2</v>
      </c>
      <c r="B27" s="25">
        <v>4812</v>
      </c>
      <c r="D27" s="21">
        <f>B27/B27</f>
        <v>1</v>
      </c>
      <c r="F27" s="20">
        <f>SUM(I27,L27,O27,R27,U27,X27,AA27)</f>
        <v>421</v>
      </c>
      <c r="H27" s="36">
        <f>F27/B27</f>
        <v>8.7489609310058183E-2</v>
      </c>
      <c r="I27" s="25">
        <v>143</v>
      </c>
      <c r="K27" s="40">
        <f>I27/B27</f>
        <v>2.9717373233582711E-2</v>
      </c>
      <c r="L27" s="25">
        <v>79</v>
      </c>
      <c r="N27" s="40">
        <f>L27/B27</f>
        <v>1.6417290108063174E-2</v>
      </c>
      <c r="O27" s="25">
        <v>54</v>
      </c>
      <c r="Q27" s="40">
        <f>O27/B27</f>
        <v>1.1221945137157107E-2</v>
      </c>
      <c r="R27" s="25">
        <v>145</v>
      </c>
      <c r="T27" s="40">
        <f>R27/B27</f>
        <v>3.0133000831255197E-2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26</v>
      </c>
      <c r="B29" s="20">
        <f>SUM(B30:B31)</f>
        <v>5633</v>
      </c>
      <c r="D29" s="21">
        <f>B29/B29</f>
        <v>1</v>
      </c>
      <c r="F29" s="20">
        <f>SUM(F30:F31)</f>
        <v>440</v>
      </c>
      <c r="H29" s="36">
        <f>F29/B29</f>
        <v>7.8111130836144155E-2</v>
      </c>
      <c r="I29" s="20">
        <f>SUM(I30:I31)</f>
        <v>178</v>
      </c>
      <c r="K29" s="40">
        <f>I29/B29</f>
        <v>3.1599502929167404E-2</v>
      </c>
      <c r="L29" s="20">
        <f>SUM(L30:L31)</f>
        <v>109</v>
      </c>
      <c r="N29" s="40">
        <f>L29/B29</f>
        <v>1.9350257411681164E-2</v>
      </c>
      <c r="O29" s="20">
        <f>SUM(O30:O31)</f>
        <v>153</v>
      </c>
      <c r="Q29" s="40">
        <f>O29/B29</f>
        <v>2.716137049529558E-2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3</v>
      </c>
      <c r="B30" s="25">
        <v>445</v>
      </c>
      <c r="D30" s="21">
        <f>B30/B30</f>
        <v>1</v>
      </c>
      <c r="F30" s="20">
        <f>SUM(I30,L30,O30,R30,U30,X30,AA30)</f>
        <v>48</v>
      </c>
      <c r="H30" s="36">
        <f>F30/B30</f>
        <v>0.10786516853932585</v>
      </c>
      <c r="I30" s="25">
        <v>24</v>
      </c>
      <c r="K30" s="40">
        <f>I30/B30</f>
        <v>5.3932584269662923E-2</v>
      </c>
      <c r="L30" s="25">
        <v>16</v>
      </c>
      <c r="N30" s="40">
        <f>L30/B30</f>
        <v>3.5955056179775284E-2</v>
      </c>
      <c r="O30" s="25">
        <v>8</v>
      </c>
      <c r="Q30" s="40">
        <f>O30/B30</f>
        <v>1.7977528089887642E-2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</v>
      </c>
      <c r="B31" s="25">
        <v>5188</v>
      </c>
      <c r="D31" s="21">
        <f>B31/B31</f>
        <v>1</v>
      </c>
      <c r="F31" s="20">
        <f>SUM(I31,L31,O31,R31,U31,X31,AA31)</f>
        <v>392</v>
      </c>
      <c r="H31" s="36">
        <f>F31/B31</f>
        <v>7.5558982266769464E-2</v>
      </c>
      <c r="I31" s="25">
        <v>154</v>
      </c>
      <c r="K31" s="40">
        <f>I31/B31</f>
        <v>2.9683885890516577E-2</v>
      </c>
      <c r="L31" s="25">
        <v>93</v>
      </c>
      <c r="N31" s="40">
        <f>L31/B31</f>
        <v>1.7925983037779491E-2</v>
      </c>
      <c r="O31" s="25">
        <v>145</v>
      </c>
      <c r="Q31" s="40">
        <f>O31/B31</f>
        <v>2.79491133384734E-2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40"/>
      <c r="Q32" s="40"/>
      <c r="R32" s="20"/>
      <c r="T32" s="40"/>
      <c r="U32" s="20"/>
      <c r="W32" s="40"/>
      <c r="X32" s="20"/>
      <c r="Z32" s="40"/>
    </row>
    <row r="33" spans="1:29" ht="15">
      <c r="A33" s="19" t="s">
        <v>28</v>
      </c>
      <c r="B33" s="20">
        <f>SUM(B34:B35)</f>
        <v>5985</v>
      </c>
      <c r="D33" s="21">
        <f>B33/B33</f>
        <v>1</v>
      </c>
      <c r="F33" s="20">
        <f>SUM(F34:F35)</f>
        <v>355</v>
      </c>
      <c r="H33" s="36">
        <f>F33/B33</f>
        <v>5.9314954051796154E-2</v>
      </c>
      <c r="I33" s="20">
        <f>SUM(I34:I35)</f>
        <v>165</v>
      </c>
      <c r="K33" s="40">
        <f>I33/B33</f>
        <v>2.7568922305764409E-2</v>
      </c>
      <c r="L33" s="20">
        <f>SUM(L34:L35)</f>
        <v>190</v>
      </c>
      <c r="N33" s="40">
        <f>L33/B33</f>
        <v>3.1746031746031744E-2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491</v>
      </c>
      <c r="D34" s="21">
        <f>B34/B34</f>
        <v>1</v>
      </c>
      <c r="F34" s="20">
        <f>SUM(I34,L34,O34,R34,U34,X34,AA34)</f>
        <v>35</v>
      </c>
      <c r="H34" s="36">
        <f>F34/B34</f>
        <v>7.128309572301425E-2</v>
      </c>
      <c r="I34" s="25">
        <v>14</v>
      </c>
      <c r="K34" s="40">
        <f>I34/B34</f>
        <v>2.8513238289205704E-2</v>
      </c>
      <c r="L34" s="25">
        <v>21</v>
      </c>
      <c r="N34" s="40">
        <f>L34/B34</f>
        <v>4.2769857433808553E-2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5494</v>
      </c>
      <c r="D35" s="21">
        <f>B35/B35</f>
        <v>1</v>
      </c>
      <c r="F35" s="20">
        <f>SUM(I35,L35,O35,R35,U35,X35,AA35)</f>
        <v>320</v>
      </c>
      <c r="H35" s="36">
        <f>F35/B35</f>
        <v>5.8245358572988716E-2</v>
      </c>
      <c r="I35" s="25">
        <v>151</v>
      </c>
      <c r="K35" s="40">
        <f>I35/B35</f>
        <v>2.7484528576629051E-2</v>
      </c>
      <c r="L35" s="25">
        <v>169</v>
      </c>
      <c r="N35" s="40">
        <f>L35/B35</f>
        <v>3.0760829996359665E-2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33</v>
      </c>
      <c r="B37" s="20">
        <f>SUM(B38:B39)</f>
        <v>5792</v>
      </c>
      <c r="D37" s="21">
        <f>B37/B37</f>
        <v>1</v>
      </c>
      <c r="F37" s="20">
        <f>SUM(F38:F39)</f>
        <v>184</v>
      </c>
      <c r="H37" s="36">
        <f>F37/B37</f>
        <v>3.1767955801104975E-2</v>
      </c>
      <c r="I37" s="20">
        <f>SUM(I38:I39)</f>
        <v>184</v>
      </c>
      <c r="K37" s="40">
        <f>I37/B37</f>
        <v>3.1767955801104975E-2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3</v>
      </c>
      <c r="B38" s="25">
        <v>464</v>
      </c>
      <c r="D38" s="21">
        <f>B38/B38</f>
        <v>1</v>
      </c>
      <c r="F38" s="20">
        <f>SUM(I38,L38,O38,R38,U38,X38,AA38)</f>
        <v>23</v>
      </c>
      <c r="H38" s="36">
        <f>F38/B38</f>
        <v>4.9568965517241381E-2</v>
      </c>
      <c r="I38" s="25">
        <v>23</v>
      </c>
      <c r="K38" s="40">
        <f>I38/B38</f>
        <v>4.9568965517241381E-2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2</v>
      </c>
      <c r="B39" s="25">
        <v>5328</v>
      </c>
      <c r="D39" s="21">
        <f>B39/B39</f>
        <v>1</v>
      </c>
      <c r="F39" s="20">
        <f>SUM(I39,L39,O39,R39,U39,X39,AA39)</f>
        <v>161</v>
      </c>
      <c r="H39" s="36">
        <f>F39/B39</f>
        <v>3.0217717717717717E-2</v>
      </c>
      <c r="I39" s="25">
        <v>161</v>
      </c>
      <c r="K39" s="40">
        <f>I39/B39</f>
        <v>3.0217717717717717E-2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29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27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19</v>
      </c>
      <c r="H44" s="32"/>
      <c r="K44" s="32"/>
      <c r="N44" s="32"/>
      <c r="Q44" s="32"/>
      <c r="T44" s="32"/>
      <c r="W44" s="32"/>
      <c r="X44" s="8" t="s">
        <v>20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32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aoc</cp:lastModifiedBy>
  <cp:lastPrinted>2011-11-04T13:49:17Z</cp:lastPrinted>
  <dcterms:created xsi:type="dcterms:W3CDTF">2006-01-11T14:17:35Z</dcterms:created>
  <dcterms:modified xsi:type="dcterms:W3CDTF">2012-11-30T15:00:39Z</dcterms:modified>
</cp:coreProperties>
</file>