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3885" yWindow="570" windowWidth="12120" windowHeight="6300"/>
  </bookViews>
  <sheets>
    <sheet name=" 1st day" sheetId="1" r:id="rId1"/>
  </sheets>
  <definedNames>
    <definedName name="_xlnm.Criteria">' 1st day'!#REF!</definedName>
    <definedName name="_xlnm.Database">' 1st day'!#REF!</definedName>
    <definedName name="_xlnm.Print_Area" localSheetId="0">' 1st day'!$A$1:$D$53</definedName>
  </definedNames>
  <calcPr calcId="145621"/>
</workbook>
</file>

<file path=xl/calcChain.xml><?xml version="1.0" encoding="utf-8"?>
<calcChain xmlns="http://schemas.openxmlformats.org/spreadsheetml/2006/main">
  <c r="C10" i="1" l="1"/>
  <c r="B10" i="1" l="1"/>
  <c r="D10" i="1" s="1"/>
  <c r="D14" i="1"/>
  <c r="D15" i="1"/>
  <c r="D16" i="1"/>
  <c r="D17" i="1"/>
  <c r="L17" i="1"/>
  <c r="O17" i="1" s="1"/>
  <c r="N17" i="1"/>
  <c r="D18" i="1"/>
  <c r="L18" i="1"/>
  <c r="O18" i="1" s="1"/>
  <c r="N18" i="1"/>
  <c r="D19" i="1"/>
  <c r="L19" i="1"/>
  <c r="N19" i="1"/>
  <c r="D20" i="1"/>
  <c r="L20" i="1"/>
  <c r="O20" i="1"/>
  <c r="N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L33" i="1"/>
  <c r="O33" i="1"/>
  <c r="N33" i="1"/>
  <c r="D34" i="1"/>
  <c r="D35" i="1"/>
  <c r="D36" i="1"/>
  <c r="D39" i="1"/>
  <c r="D40" i="1"/>
  <c r="D44" i="1"/>
  <c r="D45" i="1"/>
  <c r="D46" i="1"/>
  <c r="O19" i="1"/>
</calcChain>
</file>

<file path=xl/sharedStrings.xml><?xml version="1.0" encoding="utf-8"?>
<sst xmlns="http://schemas.openxmlformats.org/spreadsheetml/2006/main" count="50" uniqueCount="50">
  <si>
    <t>University of Michigan - Ann Arbor</t>
  </si>
  <si>
    <t>First-Day Enrollment Count by Unit</t>
  </si>
  <si>
    <t>Unit of Enrollment</t>
  </si>
  <si>
    <t>Difference</t>
  </si>
  <si>
    <t>Total</t>
  </si>
  <si>
    <t xml:space="preserve">     Architecture &amp; Urban Planning</t>
  </si>
  <si>
    <t>current yr</t>
  </si>
  <si>
    <t>last yr</t>
  </si>
  <si>
    <t>difference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</si>
  <si>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</si>
  <si>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</si>
  <si>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</si>
  <si>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</si>
  <si>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</si>
  <si>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</si>
  <si>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</si>
  <si>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</si>
  <si>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Medicine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</si>
  <si>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</si>
  <si>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</si>
  <si>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</si>
  <si>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</si>
  <si>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</si>
  <si>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</si>
  <si>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</si>
  <si>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</si>
  <si>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</si>
  <si>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</si>
  <si>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Level</t>
  </si>
  <si>
    <t xml:space="preserve">     Lower</t>
  </si>
  <si>
    <t xml:space="preserve">     Upper</t>
  </si>
  <si>
    <t xml:space="preserve">     Graduate</t>
  </si>
  <si>
    <t>Office of the Registrar</t>
  </si>
  <si>
    <t>N/A</t>
  </si>
  <si>
    <t xml:space="preserve">  assigned to schools and colleges according to their fields of specialization.</t>
  </si>
  <si>
    <t>With Rackham Students Assigned According to Field of Specialization</t>
  </si>
  <si>
    <t xml:space="preserve">*Other Rackham graduate students are enrolled and </t>
  </si>
  <si>
    <t xml:space="preserve">     Rackham (Intercollege Programs)*</t>
  </si>
  <si>
    <t xml:space="preserve">     Music, Theatre &amp; Dance</t>
  </si>
  <si>
    <t xml:space="preserve">     </t>
  </si>
  <si>
    <t xml:space="preserve">     Ross School of Business</t>
  </si>
  <si>
    <t xml:space="preserve">     Business Admin &amp; Engineering</t>
  </si>
  <si>
    <t xml:space="preserve">     Information &amp; Public Health</t>
  </si>
  <si>
    <t xml:space="preserve">     Art &amp; Des &amp; Mus, Theat &amp; Dance</t>
  </si>
  <si>
    <t>Fall 2015</t>
  </si>
  <si>
    <t xml:space="preserve">     Stamps School of Art &amp; Design</t>
  </si>
  <si>
    <t>Fall 2016 and Fall 2015</t>
  </si>
  <si>
    <t>2016-2015</t>
  </si>
  <si>
    <t>Fall 2016</t>
  </si>
  <si>
    <t>September 6,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</si>
</sst>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\ ;\(#,##0\)"/>
    <numFmt numFmtId="165" formatCode="###0\ ;\(###0\)"/>
  </numFmts>
  <fonts count="4" x14ac:knownFonts="1">
    <font>
      <sz val="10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/>
    <xf numFmtId="165" fontId="1" fillId="0" borderId="0" xfId="0" applyNumberFormat="1" applyFont="1"/>
    <xf numFmtId="0" fontId="2" fillId="0" borderId="0" xfId="0" applyFont="1"/>
    <xf numFmtId="165" fontId="1" fillId="0" borderId="2" xfId="0" applyNumberFormat="1" applyFont="1" applyBorder="1"/>
    <xf numFmtId="0" fontId="3" fillId="0" borderId="0" xfId="0" applyFont="1"/>
    <xf numFmtId="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Continuous"/>
      <protection locked="0"/>
    </xf>
    <xf numFmtId="0" fontId="1" fillId="0" borderId="2" xfId="0" applyFont="1" applyBorder="1" applyAlignment="1" applyProtection="1">
      <alignment horizontal="right"/>
      <protection locked="0"/>
    </xf>
    <xf numFmtId="165" fontId="1" fillId="0" borderId="0" xfId="0" applyNumberFormat="1" applyFont="1" applyAlignment="1">
      <alignment horizontal="right"/>
    </xf>
    <xf numFmtId="0" fontId="1" fillId="0" borderId="0" xfId="0" applyFont="1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Protection="1"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tabSelected="1" defaultGridColor="0" colorId="50" zoomScale="75" workbookViewId="0">
      <selection activeCell="F57" sqref="F57"/>
    </sheetView>
  </sheetViews>
  <sheetFormatPr defaultColWidth="11.42578125" defaultRowHeight="15.75" x14ac:dyDescent="0.25"/>
  <cols>
    <col min="1" max="1" width="39" style="3" customWidth="1"/>
    <col min="2" max="3" width="20.28515625" style="3" customWidth="1"/>
    <col min="4" max="4" width="24.85546875" style="3" customWidth="1"/>
    <col min="5" max="5" width="15" style="3" customWidth="1"/>
    <col min="6" max="6" width="10" style="3" customWidth="1"/>
    <col min="7" max="8" width="13.28515625" style="3" customWidth="1"/>
    <col min="9" max="9" width="16.5703125" style="3" customWidth="1"/>
    <col min="10" max="10" width="8.7109375" style="3" customWidth="1"/>
    <col min="11" max="11" width="10.7109375" style="3" customWidth="1"/>
    <col min="12" max="12" width="11.42578125" style="3" hidden="1" customWidth="1"/>
    <col min="13" max="13" width="1.7109375" style="3" hidden="1" customWidth="1"/>
    <col min="14" max="15" width="11.42578125" style="3" hidden="1" customWidth="1"/>
    <col min="16" max="16" width="0.5703125" style="3" hidden="1" customWidth="1"/>
    <col min="17" max="17" width="11.42578125" style="3" hidden="1" customWidth="1"/>
    <col min="18" max="18" width="10.7109375" style="3" customWidth="1"/>
    <col min="19" max="19" width="34" style="3" customWidth="1"/>
    <col min="20" max="20" width="16.85546875" style="3" customWidth="1"/>
    <col min="21" max="21" width="14.5703125" style="3" customWidth="1"/>
    <col min="22" max="22" width="14.42578125" style="3" customWidth="1"/>
    <col min="23" max="23" width="2.85546875" style="3" customWidth="1"/>
    <col min="24" max="24" width="11.42578125" style="3" hidden="1" customWidth="1"/>
    <col min="25" max="16384" width="11.42578125" style="3"/>
  </cols>
  <sheetData>
    <row r="1" spans="1:8" x14ac:dyDescent="0.25">
      <c r="A1" s="1" t="s">
        <v>0</v>
      </c>
      <c r="B1" s="1"/>
      <c r="C1" s="1"/>
      <c r="D1" s="1"/>
    </row>
    <row r="2" spans="1:8" x14ac:dyDescent="0.25">
      <c r="A2" s="1" t="s">
        <v>1</v>
      </c>
      <c r="B2" s="1"/>
      <c r="C2" s="1"/>
      <c r="D2" s="1"/>
    </row>
    <row r="3" spans="1:8" x14ac:dyDescent="0.25">
      <c r="A3" s="1" t="s">
        <v>35</v>
      </c>
      <c r="B3" s="1"/>
      <c r="C3" s="1"/>
      <c r="D3" s="1"/>
    </row>
    <row r="4" spans="1:8" x14ac:dyDescent="0.25">
      <c r="A4" s="17" t="s">
        <v>46</v>
      </c>
      <c r="B4" s="1"/>
      <c r="C4" s="1"/>
      <c r="D4" s="1"/>
    </row>
    <row r="5" spans="1:8" ht="12" customHeight="1" thickBot="1" x14ac:dyDescent="0.3">
      <c r="A5" s="2"/>
      <c r="B5" s="2"/>
      <c r="C5" s="2"/>
      <c r="D5" s="2"/>
    </row>
    <row r="6" spans="1:8" ht="12" customHeight="1" thickTop="1" x14ac:dyDescent="0.25"/>
    <row r="7" spans="1:8" ht="15.95" customHeight="1" x14ac:dyDescent="0.25">
      <c r="B7" s="4" t="s">
        <v>48</v>
      </c>
      <c r="C7" s="4" t="s">
        <v>44</v>
      </c>
      <c r="D7" s="4" t="s">
        <v>3</v>
      </c>
    </row>
    <row r="8" spans="1:8" ht="15.95" customHeight="1" x14ac:dyDescent="0.25">
      <c r="A8" s="5"/>
      <c r="B8" s="5"/>
      <c r="C8" s="5"/>
      <c r="D8" s="18" t="s">
        <v>47</v>
      </c>
    </row>
    <row r="9" spans="1:8" ht="12" customHeight="1" x14ac:dyDescent="0.25"/>
    <row r="10" spans="1:8" ht="15.95" customHeight="1" x14ac:dyDescent="0.25">
      <c r="A10" s="3" t="s">
        <v>4</v>
      </c>
      <c r="B10">
        <f>SUM(B14:B36)</f>
        <v>44516</v>
      </c>
      <c r="C10">
        <f>SUM(C14:C36)</f>
        <v>43410</v>
      </c>
      <c r="D10" s="6">
        <f>B10-C10</f>
        <v>1106</v>
      </c>
      <c r="E10" s="7"/>
      <c r="F10" s="7"/>
      <c r="G10" s="22"/>
    </row>
    <row r="11" spans="1:8" ht="12" customHeight="1" x14ac:dyDescent="0.25">
      <c r="A11" s="5"/>
      <c r="B11" s="5"/>
      <c r="C11" s="5"/>
      <c r="D11" s="5"/>
    </row>
    <row r="12" spans="1:8" ht="12" customHeight="1" x14ac:dyDescent="0.25">
      <c r="A12" s="20"/>
      <c r="B12" s="20"/>
      <c r="C12" s="20"/>
      <c r="D12" s="20"/>
    </row>
    <row r="13" spans="1:8" x14ac:dyDescent="0.25">
      <c r="A13" s="21" t="s">
        <v>2</v>
      </c>
    </row>
    <row r="14" spans="1:8" ht="15.95" customHeight="1" x14ac:dyDescent="0.25">
      <c r="A14" s="3" t="s">
        <v>5</v>
      </c>
      <c r="B14">
        <v>647</v>
      </c>
      <c r="C14">
        <v>636</v>
      </c>
      <c r="D14" s="6">
        <f t="shared" ref="D14:D35" si="0">B14-C14</f>
        <v>11</v>
      </c>
      <c r="F14"/>
      <c r="G14"/>
    </row>
    <row r="15" spans="1:8" ht="15.95" customHeight="1" x14ac:dyDescent="0.25">
      <c r="A15" s="3" t="s">
        <v>43</v>
      </c>
      <c r="B15">
        <v>16</v>
      </c>
      <c r="C15">
        <v>7</v>
      </c>
      <c r="D15" s="6">
        <f t="shared" si="0"/>
        <v>9</v>
      </c>
      <c r="F15"/>
      <c r="G15"/>
    </row>
    <row r="16" spans="1:8" ht="15.95" customHeight="1" x14ac:dyDescent="0.25">
      <c r="A16" s="3" t="s">
        <v>41</v>
      </c>
      <c r="B16">
        <v>0</v>
      </c>
      <c r="C16">
        <v>1</v>
      </c>
      <c r="D16" s="6">
        <f t="shared" si="0"/>
        <v>-1</v>
      </c>
      <c r="F16"/>
      <c r="G16"/>
      <c r="H16" s="7"/>
    </row>
    <row r="17" spans="1:25" ht="15.95" customHeight="1" x14ac:dyDescent="0.25">
      <c r="A17" s="3" t="s">
        <v>9</v>
      </c>
      <c r="B17">
        <v>111</v>
      </c>
      <c r="C17">
        <v>102</v>
      </c>
      <c r="D17" s="6">
        <f t="shared" si="0"/>
        <v>9</v>
      </c>
      <c r="E17" s="14"/>
      <c r="F17"/>
      <c r="G17"/>
      <c r="H17" s="23"/>
      <c r="I17" s="15"/>
      <c r="J17" s="15"/>
      <c r="L17" s="3" t="e">
        <f>SUM(#REF!)</f>
        <v>#REF!</v>
      </c>
      <c r="N17" s="3" t="e">
        <f>SUM(#REF!)</f>
        <v>#REF!</v>
      </c>
      <c r="O17" s="3" t="e">
        <f>SUM(L17-N17)</f>
        <v>#REF!</v>
      </c>
    </row>
    <row r="18" spans="1:25" ht="15.95" customHeight="1" x14ac:dyDescent="0.25">
      <c r="A18" s="3" t="s">
        <v>10</v>
      </c>
      <c r="B18">
        <v>556</v>
      </c>
      <c r="C18">
        <v>541</v>
      </c>
      <c r="D18" s="6">
        <f t="shared" si="0"/>
        <v>15</v>
      </c>
      <c r="E18" s="14"/>
      <c r="F18"/>
      <c r="G18"/>
      <c r="H18" s="15"/>
      <c r="I18" s="15"/>
      <c r="J18" s="15"/>
      <c r="K18" s="15"/>
      <c r="L18" s="16" t="e">
        <f>(#REF!-#REF!)+(#REF!-#REF!)+(#REF!-#REF!)</f>
        <v>#REF!</v>
      </c>
      <c r="M18" s="16"/>
      <c r="N18" s="16" t="e">
        <f>(#REF!-#REF!)+(#REF!-#REF!)+(#REF!-#REF!)</f>
        <v>#REF!</v>
      </c>
      <c r="O18" s="16" t="e">
        <f>L18-N18</f>
        <v>#REF!</v>
      </c>
    </row>
    <row r="19" spans="1:25" ht="15.95" customHeight="1" x14ac:dyDescent="0.25">
      <c r="A19" s="3" t="s">
        <v>11</v>
      </c>
      <c r="B19">
        <v>462</v>
      </c>
      <c r="C19">
        <v>464</v>
      </c>
      <c r="D19" s="6">
        <f>B19-C19</f>
        <v>-2</v>
      </c>
      <c r="E19" s="14"/>
      <c r="F19"/>
      <c r="G19"/>
      <c r="H19" s="15"/>
      <c r="I19" s="15"/>
      <c r="J19" s="15"/>
      <c r="K19" s="15"/>
      <c r="L19" s="16" t="e">
        <f>(#REF!-#REF!)+(#REF!-#REF!)+(#REF!-#REF!)</f>
        <v>#REF!</v>
      </c>
      <c r="M19" s="16"/>
      <c r="N19" s="16" t="e">
        <f>(#REF!-#REF!)+(#REF!-#REF!)+(#REF!-#REF!)</f>
        <v>#REF!</v>
      </c>
      <c r="O19" s="16" t="e">
        <f>L19-N19</f>
        <v>#REF!</v>
      </c>
    </row>
    <row r="20" spans="1:25" ht="15.95" customHeight="1" x14ac:dyDescent="0.25">
      <c r="A20" s="3" t="s">
        <v>12</v>
      </c>
      <c r="B20">
        <v>9666</v>
      </c>
      <c r="C20">
        <v>9352</v>
      </c>
      <c r="D20" s="6">
        <f t="shared" si="0"/>
        <v>314</v>
      </c>
      <c r="E20" s="14"/>
      <c r="F20"/>
      <c r="G20"/>
      <c r="H20" s="15"/>
      <c r="I20" s="15"/>
      <c r="J20" s="15"/>
      <c r="K20" s="15"/>
      <c r="L20" s="16" t="e">
        <f>B61-#REF!</f>
        <v>#REF!</v>
      </c>
      <c r="M20" s="16"/>
      <c r="N20" s="16" t="e">
        <f>D61-#REF!</f>
        <v>#REF!</v>
      </c>
      <c r="O20" s="16" t="e">
        <f>L20-N20</f>
        <v>#REF!</v>
      </c>
    </row>
    <row r="21" spans="1:25" ht="15.95" customHeight="1" x14ac:dyDescent="0.25">
      <c r="A21" s="3" t="s">
        <v>13</v>
      </c>
      <c r="B21">
        <v>608</v>
      </c>
      <c r="C21">
        <v>529</v>
      </c>
      <c r="D21" s="6">
        <f t="shared" si="0"/>
        <v>79</v>
      </c>
      <c r="E21" s="14"/>
      <c r="F21"/>
      <c r="G21"/>
      <c r="H21" s="15"/>
      <c r="I21" s="15"/>
      <c r="J21" s="15"/>
      <c r="K21" s="15"/>
    </row>
    <row r="22" spans="1:25" ht="15.95" customHeight="1" x14ac:dyDescent="0.25">
      <c r="A22" s="3" t="s">
        <v>42</v>
      </c>
      <c r="B22">
        <v>74</v>
      </c>
      <c r="C22">
        <v>60</v>
      </c>
      <c r="D22" s="6">
        <f t="shared" si="0"/>
        <v>14</v>
      </c>
      <c r="E22" s="14"/>
      <c r="F22"/>
      <c r="G22"/>
      <c r="H22" s="15"/>
      <c r="I22" s="15"/>
      <c r="J22" s="15"/>
      <c r="K22" s="15"/>
    </row>
    <row r="23" spans="1:25" ht="15.95" customHeight="1" x14ac:dyDescent="0.25">
      <c r="A23" s="3" t="s">
        <v>14</v>
      </c>
      <c r="B23">
        <v>1033</v>
      </c>
      <c r="C23">
        <v>1007</v>
      </c>
      <c r="D23" s="6">
        <f t="shared" si="0"/>
        <v>26</v>
      </c>
      <c r="E23" s="14"/>
      <c r="F23"/>
      <c r="G23"/>
      <c r="H23" s="15"/>
      <c r="I23" s="15"/>
      <c r="J23" s="15"/>
      <c r="K23" s="15"/>
    </row>
    <row r="24" spans="1:25" ht="15.95" customHeight="1" x14ac:dyDescent="0.25">
      <c r="A24" s="3" t="s">
        <v>15</v>
      </c>
      <c r="B24">
        <v>974</v>
      </c>
      <c r="C24">
        <v>977</v>
      </c>
      <c r="D24" s="6">
        <f t="shared" si="0"/>
        <v>-3</v>
      </c>
      <c r="E24" s="14"/>
      <c r="F24"/>
      <c r="G24"/>
      <c r="Y24" s="5"/>
    </row>
    <row r="25" spans="1:25" ht="15.95" customHeight="1" x14ac:dyDescent="0.25">
      <c r="A25" s="3" t="s">
        <v>16</v>
      </c>
      <c r="B25">
        <v>19557</v>
      </c>
      <c r="C25">
        <v>19178</v>
      </c>
      <c r="D25" s="6">
        <f t="shared" si="0"/>
        <v>379</v>
      </c>
      <c r="E25" s="14"/>
      <c r="F25"/>
      <c r="G25"/>
    </row>
    <row r="26" spans="1:25" ht="15.95" customHeight="1" x14ac:dyDescent="0.25">
      <c r="A26" s="3" t="s">
        <v>17</v>
      </c>
      <c r="B26">
        <v>1383</v>
      </c>
      <c r="C26">
        <v>1369</v>
      </c>
      <c r="D26" s="6">
        <f t="shared" si="0"/>
        <v>14</v>
      </c>
      <c r="E26" s="14"/>
      <c r="F26"/>
      <c r="G26"/>
    </row>
    <row r="27" spans="1:25" ht="15.95" customHeight="1" x14ac:dyDescent="0.25">
      <c r="A27" s="3" t="s">
        <v>38</v>
      </c>
      <c r="B27">
        <v>1080</v>
      </c>
      <c r="C27">
        <v>1072</v>
      </c>
      <c r="D27" s="6">
        <f t="shared" si="0"/>
        <v>8</v>
      </c>
      <c r="E27" s="14"/>
      <c r="F27"/>
      <c r="G27"/>
      <c r="Y27" s="5"/>
    </row>
    <row r="28" spans="1:25" ht="15.95" customHeight="1" x14ac:dyDescent="0.25">
      <c r="A28" s="3" t="s">
        <v>18</v>
      </c>
      <c r="B28">
        <v>295</v>
      </c>
      <c r="C28">
        <v>291</v>
      </c>
      <c r="D28" s="6">
        <f t="shared" si="0"/>
        <v>4</v>
      </c>
      <c r="E28" s="14"/>
      <c r="F28"/>
      <c r="G28"/>
    </row>
    <row r="29" spans="1:25" ht="15.95" customHeight="1" x14ac:dyDescent="0.25">
      <c r="A29" s="3" t="s">
        <v>19</v>
      </c>
      <c r="B29">
        <v>1119</v>
      </c>
      <c r="C29">
        <v>1062</v>
      </c>
      <c r="D29" s="6">
        <f t="shared" si="0"/>
        <v>57</v>
      </c>
      <c r="E29" s="14"/>
      <c r="F29"/>
      <c r="G29"/>
    </row>
    <row r="30" spans="1:25" ht="15.95" customHeight="1" x14ac:dyDescent="0.25">
      <c r="A30" s="3" t="s">
        <v>20</v>
      </c>
      <c r="B30">
        <v>437</v>
      </c>
      <c r="C30">
        <v>427</v>
      </c>
      <c r="D30" s="6">
        <f t="shared" si="0"/>
        <v>10</v>
      </c>
      <c r="E30" s="14"/>
      <c r="F30"/>
      <c r="G30"/>
    </row>
    <row r="31" spans="1:25" ht="15.95" customHeight="1" x14ac:dyDescent="0.25">
      <c r="A31" s="3" t="s">
        <v>21</v>
      </c>
      <c r="B31">
        <v>923</v>
      </c>
      <c r="C31">
        <v>894</v>
      </c>
      <c r="D31" s="6">
        <f t="shared" si="0"/>
        <v>29</v>
      </c>
      <c r="E31" s="14"/>
      <c r="F31"/>
      <c r="G31"/>
    </row>
    <row r="32" spans="1:25" ht="15.95" customHeight="1" x14ac:dyDescent="0.25">
      <c r="A32" s="3" t="s">
        <v>22</v>
      </c>
      <c r="B32">
        <v>342</v>
      </c>
      <c r="C32">
        <v>329</v>
      </c>
      <c r="D32" s="6">
        <f t="shared" si="0"/>
        <v>13</v>
      </c>
      <c r="E32" s="14"/>
      <c r="F32"/>
      <c r="G32"/>
    </row>
    <row r="33" spans="1:15" ht="15.95" customHeight="1" x14ac:dyDescent="0.25">
      <c r="A33" s="3" t="s">
        <v>37</v>
      </c>
      <c r="B33">
        <v>473</v>
      </c>
      <c r="C33">
        <v>456</v>
      </c>
      <c r="D33" s="6">
        <f t="shared" si="0"/>
        <v>17</v>
      </c>
      <c r="E33" s="14"/>
      <c r="F33"/>
      <c r="G33"/>
      <c r="H33" s="15"/>
      <c r="I33" s="15"/>
      <c r="J33" s="15"/>
      <c r="K33" s="15"/>
      <c r="L33" s="16" t="e">
        <f>(#REF!-#REF!)+(#REF!-#REF!)</f>
        <v>#REF!</v>
      </c>
      <c r="M33" s="16"/>
      <c r="N33" s="16" t="e">
        <f>(#REF!-#REF!)+(#REF!-#REF!)</f>
        <v>#REF!</v>
      </c>
      <c r="O33" s="16" t="e">
        <f>L33-N33</f>
        <v>#REF!</v>
      </c>
    </row>
    <row r="34" spans="1:15" x14ac:dyDescent="0.25">
      <c r="A34" s="3" t="s">
        <v>40</v>
      </c>
      <c r="B34">
        <v>3501</v>
      </c>
      <c r="C34">
        <v>3426</v>
      </c>
      <c r="D34" s="6">
        <f>B34-C34</f>
        <v>75</v>
      </c>
      <c r="F34"/>
      <c r="G34"/>
      <c r="L34" s="3" t="s">
        <v>6</v>
      </c>
      <c r="N34" s="3" t="s">
        <v>7</v>
      </c>
      <c r="O34" s="3" t="s">
        <v>8</v>
      </c>
    </row>
    <row r="35" spans="1:15" ht="15.95" customHeight="1" x14ac:dyDescent="0.25">
      <c r="A35" s="3" t="s">
        <v>23</v>
      </c>
      <c r="B35">
        <v>707</v>
      </c>
      <c r="C35">
        <v>673</v>
      </c>
      <c r="D35" s="6">
        <f t="shared" si="0"/>
        <v>34</v>
      </c>
      <c r="E35" s="14"/>
      <c r="F35"/>
      <c r="G35"/>
    </row>
    <row r="36" spans="1:15" ht="15.95" customHeight="1" x14ac:dyDescent="0.25">
      <c r="A36" s="3" t="s">
        <v>45</v>
      </c>
      <c r="B36">
        <v>552</v>
      </c>
      <c r="C36">
        <v>557</v>
      </c>
      <c r="D36" s="6">
        <f>B36-C36</f>
        <v>-5</v>
      </c>
      <c r="F36"/>
      <c r="G36"/>
    </row>
    <row r="37" spans="1:15" ht="12" customHeight="1" x14ac:dyDescent="0.25">
      <c r="A37" s="5"/>
      <c r="B37" s="5"/>
      <c r="C37" s="5"/>
      <c r="D37" s="8"/>
      <c r="E37" s="14"/>
    </row>
    <row r="38" spans="1:15" ht="15.95" customHeight="1" x14ac:dyDescent="0.25">
      <c r="A38" s="9" t="s">
        <v>24</v>
      </c>
      <c r="E38" s="14"/>
    </row>
    <row r="39" spans="1:15" ht="15.95" customHeight="1" x14ac:dyDescent="0.25">
      <c r="A39" s="3" t="s">
        <v>25</v>
      </c>
      <c r="B39">
        <v>20215</v>
      </c>
      <c r="C39">
        <v>20490</v>
      </c>
      <c r="D39" s="6">
        <f>B39-C39</f>
        <v>-275</v>
      </c>
      <c r="E39" s="14"/>
      <c r="G39" s="22"/>
    </row>
    <row r="40" spans="1:15" ht="15.95" customHeight="1" x14ac:dyDescent="0.25">
      <c r="A40" s="3" t="s">
        <v>26</v>
      </c>
      <c r="B40">
        <v>24301</v>
      </c>
      <c r="C40">
        <v>22920</v>
      </c>
      <c r="D40" s="6">
        <f>B40-C40</f>
        <v>1381</v>
      </c>
      <c r="E40" s="14"/>
      <c r="G40" s="22"/>
    </row>
    <row r="41" spans="1:15" ht="15.95" hidden="1" customHeight="1" x14ac:dyDescent="0.25">
      <c r="A41" s="3" t="s">
        <v>27</v>
      </c>
      <c r="D41" s="19" t="s">
        <v>33</v>
      </c>
      <c r="E41" s="14"/>
    </row>
    <row r="42" spans="1:15" ht="12" customHeight="1" x14ac:dyDescent="0.25">
      <c r="A42" s="5"/>
      <c r="B42" s="5"/>
      <c r="C42" s="5"/>
      <c r="D42" s="5"/>
      <c r="E42" s="14"/>
      <c r="F42" s="14"/>
    </row>
    <row r="43" spans="1:15" ht="15.95" customHeight="1" x14ac:dyDescent="0.25">
      <c r="A43" s="9" t="s">
        <v>28</v>
      </c>
      <c r="E43" s="14"/>
      <c r="F43" s="14"/>
    </row>
    <row r="44" spans="1:15" ht="15.95" customHeight="1" x14ac:dyDescent="0.25">
      <c r="A44" s="3" t="s">
        <v>29</v>
      </c>
      <c r="B44">
        <v>12562</v>
      </c>
      <c r="C44">
        <v>12064</v>
      </c>
      <c r="D44" s="6">
        <f>B44-C44</f>
        <v>498</v>
      </c>
      <c r="E44" s="14"/>
      <c r="F44" s="14"/>
      <c r="G44" s="22" t="s">
        <v>39</v>
      </c>
    </row>
    <row r="45" spans="1:15" ht="15.95" customHeight="1" x14ac:dyDescent="0.25">
      <c r="A45" s="3" t="s">
        <v>30</v>
      </c>
      <c r="B45">
        <v>16396</v>
      </c>
      <c r="C45">
        <v>16175</v>
      </c>
      <c r="D45" s="6">
        <f>B45-C45</f>
        <v>221</v>
      </c>
      <c r="E45" s="14"/>
      <c r="F45" s="14"/>
    </row>
    <row r="46" spans="1:15" x14ac:dyDescent="0.25">
      <c r="A46" s="3" t="s">
        <v>31</v>
      </c>
      <c r="B46">
        <v>15558</v>
      </c>
      <c r="C46">
        <v>15171</v>
      </c>
      <c r="D46" s="6">
        <f>B46-C46</f>
        <v>387</v>
      </c>
      <c r="F46" s="14"/>
    </row>
    <row r="47" spans="1:15" ht="12" customHeight="1" x14ac:dyDescent="0.25">
      <c r="A47" s="5"/>
      <c r="B47" s="5"/>
      <c r="C47" s="5"/>
      <c r="D47" s="5"/>
      <c r="E47" s="14"/>
    </row>
    <row r="48" spans="1:15" x14ac:dyDescent="0.25">
      <c r="B48" s="10"/>
      <c r="C48" s="11"/>
      <c r="D48" s="11"/>
      <c r="E48" s="14"/>
      <c r="F48" s="14"/>
    </row>
    <row r="49" spans="1:25" ht="12" customHeight="1" x14ac:dyDescent="0.25">
      <c r="A49" s="5"/>
      <c r="B49" s="5"/>
      <c r="C49" s="5"/>
      <c r="D49" s="5"/>
      <c r="E49" s="14"/>
      <c r="F49" s="14"/>
    </row>
    <row r="50" spans="1:25" ht="12" customHeight="1" x14ac:dyDescent="0.25">
      <c r="E50" s="14"/>
      <c r="F50" s="14"/>
    </row>
    <row r="51" spans="1:25" x14ac:dyDescent="0.25">
      <c r="A51" s="3" t="s">
        <v>36</v>
      </c>
      <c r="D51" s="4" t="s">
        <v>32</v>
      </c>
      <c r="E51" s="14"/>
      <c r="F51" s="14"/>
    </row>
    <row r="52" spans="1:25" x14ac:dyDescent="0.25">
      <c r="A52" s="3" t="s">
        <v>34</v>
      </c>
      <c r="D52" s="12" t="s">
        <v>49</v>
      </c>
      <c r="E52" s="14"/>
      <c r="F52" s="14"/>
    </row>
    <row r="53" spans="1:25" x14ac:dyDescent="0.25">
      <c r="E53" s="14"/>
      <c r="F53" s="14"/>
    </row>
    <row r="54" spans="1:25" x14ac:dyDescent="0.25">
      <c r="E54" s="14"/>
      <c r="F54" s="14"/>
    </row>
    <row r="55" spans="1:25" x14ac:dyDescent="0.25">
      <c r="E55" s="14"/>
      <c r="F55" s="14"/>
    </row>
    <row r="56" spans="1:25" x14ac:dyDescent="0.25">
      <c r="E56" s="14"/>
      <c r="F56" s="14"/>
      <c r="Y56" s="5"/>
    </row>
    <row r="57" spans="1:25" x14ac:dyDescent="0.25">
      <c r="A57" s="7"/>
      <c r="F57" s="14"/>
    </row>
    <row r="58" spans="1:25" x14ac:dyDescent="0.25">
      <c r="C58" s="7"/>
    </row>
    <row r="59" spans="1:25" x14ac:dyDescent="0.25">
      <c r="D59" s="14"/>
      <c r="E59" s="14"/>
    </row>
    <row r="66" spans="2:3" x14ac:dyDescent="0.25">
      <c r="B66" s="13"/>
      <c r="C66" s="13"/>
    </row>
    <row r="67" spans="2:3" x14ac:dyDescent="0.25">
      <c r="B67" s="13"/>
      <c r="C67" s="13"/>
    </row>
    <row r="68" spans="2:3" x14ac:dyDescent="0.25">
      <c r="B68" s="13"/>
      <c r="C68" s="13"/>
    </row>
    <row r="69" spans="2:3" x14ac:dyDescent="0.25">
      <c r="B69" s="13"/>
      <c r="C69" s="13"/>
    </row>
    <row r="70" spans="2:3" x14ac:dyDescent="0.25">
      <c r="B70" s="13"/>
      <c r="C70" s="13"/>
    </row>
  </sheetData>
  <phoneticPr fontId="0" type="noConversion"/>
  <pageMargins left="0.17" right="0.2" top="0.33" bottom="0.17" header="0.25" footer="0.27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1st day</vt:lpstr>
      <vt:lpstr>' 1st day'!Print_Area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2015-09-08T11:57:00Z</cp:lastPrinted>
  <dcterms:created xsi:type="dcterms:W3CDTF">1998-09-08T13:29:29Z</dcterms:created>
  <dcterms:modified xsi:type="dcterms:W3CDTF">2016-09-06T11:26:16Z</dcterms:modified>
</cp:coreProperties>
</file>