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21" windowWidth="11265" windowHeight="7005" activeTab="1"/>
  </bookViews>
  <sheets>
    <sheet name="Totals" sheetId="1" r:id="rId1"/>
    <sheet name="By Unit" sheetId="2" r:id="rId2"/>
  </sheets>
  <definedNames>
    <definedName name="_xlnm.Print_Titles" localSheetId="1">'By Unit'!$1:$8</definedName>
    <definedName name="_xlnm.Print_Titles" localSheetId="0">'Totals'!$1:$10</definedName>
  </definedNames>
  <calcPr fullCalcOnLoad="1"/>
</workbook>
</file>

<file path=xl/sharedStrings.xml><?xml version="1.0" encoding="utf-8"?>
<sst xmlns="http://schemas.openxmlformats.org/spreadsheetml/2006/main" count="277" uniqueCount="51">
  <si>
    <t>The University of Michigan</t>
  </si>
  <si>
    <t>Total</t>
  </si>
  <si>
    <t>2000-2001</t>
  </si>
  <si>
    <t>Summary of Degree Conferred by Unit, Level, Sex, Citizenship, &amp; Race</t>
  </si>
  <si>
    <t>Unit of Enrollment &amp; Degree Level</t>
  </si>
  <si>
    <t>Grand Total</t>
  </si>
  <si>
    <t>Min Total</t>
  </si>
  <si>
    <t>Black</t>
  </si>
  <si>
    <t>Asian</t>
  </si>
  <si>
    <t>Native American</t>
  </si>
  <si>
    <t>Hispanic</t>
  </si>
  <si>
    <t>White</t>
  </si>
  <si>
    <t>Unknown</t>
  </si>
  <si>
    <t>Minority Group</t>
  </si>
  <si>
    <t>U.S. Citizens and Permanent Residents</t>
  </si>
  <si>
    <t>Degrees &amp; Certificates</t>
  </si>
  <si>
    <t>Women</t>
  </si>
  <si>
    <t>Men</t>
  </si>
  <si>
    <t>Degrees in Course</t>
  </si>
  <si>
    <t>Certificates</t>
  </si>
  <si>
    <t>Advance to Candidacy</t>
  </si>
  <si>
    <t xml:space="preserve">       Bachelors</t>
  </si>
  <si>
    <t xml:space="preserve">       Masters</t>
  </si>
  <si>
    <t xml:space="preserve">       Intermediate</t>
  </si>
  <si>
    <t xml:space="preserve">       Doctoral</t>
  </si>
  <si>
    <t xml:space="preserve">       Graduate - Professional</t>
  </si>
  <si>
    <t>Architecture &amp; Urban Planning</t>
  </si>
  <si>
    <t>Art and Design</t>
  </si>
  <si>
    <t>Business Administration</t>
  </si>
  <si>
    <t>Dental Hygiene</t>
  </si>
  <si>
    <t>Dentistry</t>
  </si>
  <si>
    <t xml:space="preserve">       Grad Prof</t>
  </si>
  <si>
    <t>Education</t>
  </si>
  <si>
    <t>Engineering</t>
  </si>
  <si>
    <t>Kinesiology</t>
  </si>
  <si>
    <t>Law</t>
  </si>
  <si>
    <t>Literature Science &amp; the Arts</t>
  </si>
  <si>
    <t>LSA Residential College</t>
  </si>
  <si>
    <t>Medicine</t>
  </si>
  <si>
    <t>Music</t>
  </si>
  <si>
    <t xml:space="preserve">       Intermed</t>
  </si>
  <si>
    <t>Natural Resources &amp; Environment</t>
  </si>
  <si>
    <t>Nursing</t>
  </si>
  <si>
    <t>Pharmacy</t>
  </si>
  <si>
    <t>Public Health</t>
  </si>
  <si>
    <t>Rackham</t>
  </si>
  <si>
    <t xml:space="preserve">       Cert</t>
  </si>
  <si>
    <t xml:space="preserve">       Certificate of Candidacy</t>
  </si>
  <si>
    <t>Social Work</t>
  </si>
  <si>
    <t>Non-Resident Aliens</t>
  </si>
  <si>
    <t xml:space="preserve"> Aliens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</si>
</sst>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ms Rmn"/>
      <family val="0"/>
    </font>
    <font>
      <b/>
      <sz val="11"/>
      <name val="Tms Rmn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4" fillId="0" borderId="2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3" xfId="0" applyFont="1" applyBorder="1" applyAlignment="1">
      <alignment/>
    </xf>
    <xf numFmtId="0" fontId="4" fillId="0" borderId="2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pane ySplit="8" topLeftCell="BM9" activePane="bottomLeft" state="frozen"/>
      <selection pane="topLeft" activeCell="A1" sqref="A1"/>
      <selection pane="bottomLeft" activeCell="L8" sqref="L8"/>
    </sheetView>
  </sheetViews>
  <sheetFormatPr defaultColWidth="9.140625" defaultRowHeight="12.75"/>
  <cols>
    <col min="1" max="1" width="29.140625" style="0" bestFit="1" customWidth="1"/>
    <col min="2" max="2" width="10.421875" style="0" bestFit="1" customWidth="1"/>
    <col min="6" max="8" width="11.8515625" style="0" customWidth="1"/>
    <col min="12" max="12" width="11.28125" style="0" customWidth="1"/>
  </cols>
  <sheetData>
    <row r="1" spans="1:12" ht="1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</row>
    <row r="2" spans="1:12" ht="15">
      <c r="A2" s="23" t="s">
        <v>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12" ht="15">
      <c r="A3" s="26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5"/>
    </row>
    <row r="4" spans="1:12" ht="13.5" thickBot="1">
      <c r="A4" s="1"/>
      <c r="B4" s="1"/>
      <c r="C4" s="1"/>
      <c r="D4" s="1"/>
      <c r="E4" s="1"/>
      <c r="F4" s="1"/>
      <c r="G4" s="1"/>
      <c r="H4" s="1"/>
      <c r="I4" s="5"/>
      <c r="J4" s="5"/>
      <c r="K4" s="5"/>
      <c r="L4" s="5"/>
    </row>
    <row r="5" spans="1:8" ht="13.5" thickTop="1">
      <c r="A5" s="2"/>
      <c r="B5" s="2"/>
      <c r="C5" s="2"/>
      <c r="D5" s="2"/>
      <c r="E5" s="2"/>
      <c r="F5" s="2"/>
      <c r="G5" s="2"/>
      <c r="H5" s="2"/>
    </row>
    <row r="6" spans="1:11" ht="13.5" thickBot="1">
      <c r="A6" s="2"/>
      <c r="B6" s="2"/>
      <c r="C6" s="3"/>
      <c r="D6" s="21" t="s">
        <v>14</v>
      </c>
      <c r="E6" s="22"/>
      <c r="F6" s="22"/>
      <c r="G6" s="22"/>
      <c r="H6" s="22"/>
      <c r="I6" s="22"/>
      <c r="J6" s="22"/>
      <c r="K6" s="22"/>
    </row>
    <row r="7" spans="1:9" ht="12" customHeight="1" thickBot="1">
      <c r="A7" s="2"/>
      <c r="B7" s="2"/>
      <c r="C7" s="2"/>
      <c r="D7" s="2"/>
      <c r="E7" s="19" t="s">
        <v>13</v>
      </c>
      <c r="F7" s="20"/>
      <c r="G7" s="20"/>
      <c r="H7" s="20"/>
      <c r="I7" s="20"/>
    </row>
    <row r="8" spans="1:12" s="10" customFormat="1" ht="38.25" customHeight="1" thickBot="1">
      <c r="A8" s="8" t="s">
        <v>4</v>
      </c>
      <c r="B8" s="8"/>
      <c r="C8" s="6" t="s">
        <v>5</v>
      </c>
      <c r="D8" s="6" t="s">
        <v>1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7" t="s">
        <v>11</v>
      </c>
      <c r="K8" s="7" t="s">
        <v>12</v>
      </c>
      <c r="L8" s="7" t="s">
        <v>49</v>
      </c>
    </row>
    <row r="9" spans="1:12" s="10" customFormat="1" ht="12.75">
      <c r="A9" s="14"/>
      <c r="B9" s="14"/>
      <c r="C9" s="15"/>
      <c r="D9" s="15"/>
      <c r="E9" s="15"/>
      <c r="F9" s="15"/>
      <c r="G9" s="15"/>
      <c r="H9" s="15"/>
      <c r="I9" s="15"/>
      <c r="J9" s="16"/>
      <c r="K9" s="16"/>
      <c r="L9" s="16"/>
    </row>
    <row r="10" spans="1:12" ht="12.75">
      <c r="A10" s="2" t="s">
        <v>15</v>
      </c>
      <c r="B10" s="2" t="s">
        <v>1</v>
      </c>
      <c r="C10" s="9">
        <f aca="true" t="shared" si="0" ref="C10:L10">SUM(C11,C12)</f>
        <v>10592</v>
      </c>
      <c r="D10" s="9">
        <f t="shared" si="0"/>
        <v>9182</v>
      </c>
      <c r="E10" s="9">
        <f t="shared" si="0"/>
        <v>2179</v>
      </c>
      <c r="F10" s="9">
        <f t="shared" si="0"/>
        <v>658</v>
      </c>
      <c r="G10" s="9">
        <f t="shared" si="0"/>
        <v>1086</v>
      </c>
      <c r="H10" s="9">
        <f t="shared" si="0"/>
        <v>50</v>
      </c>
      <c r="I10" s="9">
        <f t="shared" si="0"/>
        <v>385</v>
      </c>
      <c r="J10" s="9">
        <f t="shared" si="0"/>
        <v>6557</v>
      </c>
      <c r="K10" s="9">
        <f t="shared" si="0"/>
        <v>446</v>
      </c>
      <c r="L10" s="9">
        <f t="shared" si="0"/>
        <v>1410</v>
      </c>
    </row>
    <row r="11" spans="1:12" ht="12.75">
      <c r="A11" s="2"/>
      <c r="B11" s="2" t="s">
        <v>16</v>
      </c>
      <c r="C11" s="9">
        <f aca="true" t="shared" si="1" ref="C11:L11">SUM(C16,C42,C46)</f>
        <v>5053</v>
      </c>
      <c r="D11" s="9">
        <f t="shared" si="1"/>
        <v>4626</v>
      </c>
      <c r="E11" s="9">
        <f t="shared" si="1"/>
        <v>1138</v>
      </c>
      <c r="F11" s="9">
        <f t="shared" si="1"/>
        <v>399</v>
      </c>
      <c r="G11" s="9">
        <f t="shared" si="1"/>
        <v>515</v>
      </c>
      <c r="H11" s="9">
        <f t="shared" si="1"/>
        <v>22</v>
      </c>
      <c r="I11" s="9">
        <f t="shared" si="1"/>
        <v>202</v>
      </c>
      <c r="J11" s="9">
        <f t="shared" si="1"/>
        <v>3287</v>
      </c>
      <c r="K11" s="9">
        <f t="shared" si="1"/>
        <v>201</v>
      </c>
      <c r="L11" s="9">
        <f t="shared" si="1"/>
        <v>427</v>
      </c>
    </row>
    <row r="12" spans="2:12" ht="12.75">
      <c r="B12" s="2" t="s">
        <v>17</v>
      </c>
      <c r="C12" s="9">
        <f aca="true" t="shared" si="2" ref="C12:L12">SUM(C17,C43,C47)</f>
        <v>5539</v>
      </c>
      <c r="D12" s="9">
        <f t="shared" si="2"/>
        <v>4556</v>
      </c>
      <c r="E12" s="9">
        <f t="shared" si="2"/>
        <v>1041</v>
      </c>
      <c r="F12" s="9">
        <f t="shared" si="2"/>
        <v>259</v>
      </c>
      <c r="G12" s="9">
        <f t="shared" si="2"/>
        <v>571</v>
      </c>
      <c r="H12" s="9">
        <f t="shared" si="2"/>
        <v>28</v>
      </c>
      <c r="I12" s="9">
        <f t="shared" si="2"/>
        <v>183</v>
      </c>
      <c r="J12" s="9">
        <f t="shared" si="2"/>
        <v>3270</v>
      </c>
      <c r="K12" s="9">
        <f t="shared" si="2"/>
        <v>245</v>
      </c>
      <c r="L12" s="9">
        <f t="shared" si="2"/>
        <v>983</v>
      </c>
    </row>
    <row r="13" s="11" customFormat="1" ht="12.75"/>
    <row r="15" spans="1:12" ht="12.75">
      <c r="A15" t="s">
        <v>18</v>
      </c>
      <c r="B15" s="2" t="s">
        <v>1</v>
      </c>
      <c r="C15">
        <f aca="true" t="shared" si="3" ref="C15:L15">SUM(C16,C17)</f>
        <v>9869</v>
      </c>
      <c r="D15">
        <f t="shared" si="3"/>
        <v>8694</v>
      </c>
      <c r="E15">
        <f t="shared" si="3"/>
        <v>2056</v>
      </c>
      <c r="F15">
        <f t="shared" si="3"/>
        <v>614</v>
      </c>
      <c r="G15">
        <f t="shared" si="3"/>
        <v>1042</v>
      </c>
      <c r="H15">
        <f t="shared" si="3"/>
        <v>48</v>
      </c>
      <c r="I15">
        <f t="shared" si="3"/>
        <v>352</v>
      </c>
      <c r="J15">
        <f t="shared" si="3"/>
        <v>6201</v>
      </c>
      <c r="K15">
        <f t="shared" si="3"/>
        <v>437</v>
      </c>
      <c r="L15">
        <f t="shared" si="3"/>
        <v>1175</v>
      </c>
    </row>
    <row r="16" spans="2:12" ht="12.75">
      <c r="B16" s="2" t="s">
        <v>16</v>
      </c>
      <c r="C16">
        <f aca="true" t="shared" si="4" ref="C16:L16">SUM(C21,C25,C29,C33,C37)</f>
        <v>4735</v>
      </c>
      <c r="D16">
        <f t="shared" si="4"/>
        <v>4384</v>
      </c>
      <c r="E16">
        <f t="shared" si="4"/>
        <v>1066</v>
      </c>
      <c r="F16">
        <f t="shared" si="4"/>
        <v>373</v>
      </c>
      <c r="G16">
        <f t="shared" si="4"/>
        <v>490</v>
      </c>
      <c r="H16">
        <f t="shared" si="4"/>
        <v>21</v>
      </c>
      <c r="I16">
        <f t="shared" si="4"/>
        <v>182</v>
      </c>
      <c r="J16">
        <f t="shared" si="4"/>
        <v>3123</v>
      </c>
      <c r="K16">
        <f t="shared" si="4"/>
        <v>195</v>
      </c>
      <c r="L16">
        <f t="shared" si="4"/>
        <v>351</v>
      </c>
    </row>
    <row r="17" spans="2:12" ht="12.75">
      <c r="B17" s="2" t="s">
        <v>17</v>
      </c>
      <c r="C17">
        <f aca="true" t="shared" si="5" ref="C17:L17">SUM(C22,C26,C30,C34,C38)</f>
        <v>5134</v>
      </c>
      <c r="D17">
        <f t="shared" si="5"/>
        <v>4310</v>
      </c>
      <c r="E17">
        <f t="shared" si="5"/>
        <v>990</v>
      </c>
      <c r="F17">
        <f t="shared" si="5"/>
        <v>241</v>
      </c>
      <c r="G17">
        <f t="shared" si="5"/>
        <v>552</v>
      </c>
      <c r="H17">
        <f t="shared" si="5"/>
        <v>27</v>
      </c>
      <c r="I17">
        <f t="shared" si="5"/>
        <v>170</v>
      </c>
      <c r="J17">
        <f t="shared" si="5"/>
        <v>3078</v>
      </c>
      <c r="K17">
        <f t="shared" si="5"/>
        <v>242</v>
      </c>
      <c r="L17">
        <f t="shared" si="5"/>
        <v>824</v>
      </c>
    </row>
    <row r="18" s="11" customFormat="1" ht="12.75">
      <c r="B18" s="17"/>
    </row>
    <row r="20" spans="1:12" ht="12.75">
      <c r="A20" t="s">
        <v>21</v>
      </c>
      <c r="B20" s="2" t="s">
        <v>1</v>
      </c>
      <c r="C20">
        <f aca="true" t="shared" si="6" ref="C20:L20">SUM(C21,C22)</f>
        <v>5606</v>
      </c>
      <c r="D20">
        <f t="shared" si="6"/>
        <v>5333</v>
      </c>
      <c r="E20">
        <f t="shared" si="6"/>
        <v>1252</v>
      </c>
      <c r="F20">
        <f t="shared" si="6"/>
        <v>389</v>
      </c>
      <c r="G20">
        <f t="shared" si="6"/>
        <v>634</v>
      </c>
      <c r="H20">
        <f t="shared" si="6"/>
        <v>25</v>
      </c>
      <c r="I20">
        <f t="shared" si="6"/>
        <v>204</v>
      </c>
      <c r="J20">
        <f t="shared" si="6"/>
        <v>3820</v>
      </c>
      <c r="K20">
        <f t="shared" si="6"/>
        <v>261</v>
      </c>
      <c r="L20">
        <f t="shared" si="6"/>
        <v>273</v>
      </c>
    </row>
    <row r="21" spans="2:12" ht="12.75">
      <c r="B21" s="2" t="s">
        <v>16</v>
      </c>
      <c r="C21">
        <f>SUM(D21,L21)</f>
        <v>2870</v>
      </c>
      <c r="D21">
        <f>SUM(F21:K21)</f>
        <v>2764</v>
      </c>
      <c r="E21">
        <f>SUM(F21:I21)</f>
        <v>649</v>
      </c>
      <c r="F21">
        <f>SUM('By Unit'!F16,'By Unit'!F29,'By Unit'!F37,'By Unit'!F49,'By Unit'!F66,'By Unit'!F74,'By Unit'!F90,'By Unit'!F114,'By Unit'!F122,'By Unit'!F140,'By Unit'!F156,'By Unit'!F164,'By Unit'!F172)</f>
        <v>236</v>
      </c>
      <c r="G21">
        <f>SUM('By Unit'!G16,'By Unit'!G29,'By Unit'!G37,'By Unit'!G49,'By Unit'!G66,'By Unit'!G74,'By Unit'!G90,'By Unit'!G114,'By Unit'!G122,'By Unit'!G140,'By Unit'!G156,'By Unit'!G164,'By Unit'!G172)</f>
        <v>296</v>
      </c>
      <c r="H21">
        <f>SUM('By Unit'!H16,'By Unit'!H29,'By Unit'!H37,'By Unit'!H49,'By Unit'!H66,'By Unit'!H74,'By Unit'!H90,'By Unit'!H114,'By Unit'!H122,'By Unit'!H140,'By Unit'!H156,'By Unit'!H164,'By Unit'!H172)</f>
        <v>11</v>
      </c>
      <c r="I21">
        <f>SUM('By Unit'!I16,'By Unit'!I29,'By Unit'!I37,'By Unit'!I49,'By Unit'!I66,'By Unit'!I74,'By Unit'!I90,'By Unit'!I114,'By Unit'!I122,'By Unit'!I140,'By Unit'!I156,'By Unit'!I164,'By Unit'!I172)</f>
        <v>106</v>
      </c>
      <c r="J21">
        <f>SUM('By Unit'!J16,'By Unit'!J29,'By Unit'!J37,'By Unit'!J49,'By Unit'!J66,'By Unit'!J74,'By Unit'!J90,'By Unit'!J114,'By Unit'!J122,'By Unit'!J140,'By Unit'!J156,'By Unit'!J164,'By Unit'!J172)</f>
        <v>1984</v>
      </c>
      <c r="K21">
        <f>SUM('By Unit'!K16,'By Unit'!K29,'By Unit'!K37,'By Unit'!K49,'By Unit'!K66,'By Unit'!K74,'By Unit'!K90,'By Unit'!K114,'By Unit'!K122,'By Unit'!K140,'By Unit'!K156,'By Unit'!K164,'By Unit'!K172)</f>
        <v>131</v>
      </c>
      <c r="L21">
        <f>SUM('By Unit'!L16,'By Unit'!L29,'By Unit'!L37,'By Unit'!L49,'By Unit'!L66,'By Unit'!L74,'By Unit'!L90,'By Unit'!L114,'By Unit'!L122,'By Unit'!L140,'By Unit'!L156,'By Unit'!L164,'By Unit'!L172)</f>
        <v>106</v>
      </c>
    </row>
    <row r="22" spans="2:12" ht="12.75">
      <c r="B22" s="2" t="s">
        <v>17</v>
      </c>
      <c r="C22">
        <f>SUM(D22,L22)</f>
        <v>2736</v>
      </c>
      <c r="D22">
        <f>SUM(F22:K22)</f>
        <v>2569</v>
      </c>
      <c r="E22">
        <f>SUM(F22:I22)</f>
        <v>603</v>
      </c>
      <c r="F22">
        <f>SUM('By Unit'!F17,'By Unit'!F30,'By Unit'!F38,'By Unit'!F50,'By Unit'!F67,'By Unit'!F75,'By Unit'!F91,'By Unit'!F115,'By Unit'!F123,'By Unit'!F141,'By Unit'!F157,'By Unit'!F165,'By Unit'!F173,'By Unit'!F173,'By Unit'!F173)</f>
        <v>153</v>
      </c>
      <c r="G22">
        <f>SUM('By Unit'!G17,'By Unit'!G30,'By Unit'!G38,'By Unit'!G50,'By Unit'!G67,'By Unit'!G75,'By Unit'!G91,'By Unit'!G115,'By Unit'!G123,'By Unit'!G141,'By Unit'!G157,'By Unit'!G165,'By Unit'!G173)</f>
        <v>338</v>
      </c>
      <c r="H22">
        <f>SUM('By Unit'!H17,'By Unit'!H30,'By Unit'!H38,'By Unit'!H50,'By Unit'!H67,'By Unit'!H75,'By Unit'!H91,'By Unit'!H115,'By Unit'!H123,'By Unit'!H141,'By Unit'!H157,'By Unit'!H165,'By Unit'!H173)</f>
        <v>14</v>
      </c>
      <c r="I22">
        <f>SUM('By Unit'!I17,'By Unit'!I30,'By Unit'!I38,'By Unit'!I50,'By Unit'!I67,'By Unit'!I75,'By Unit'!I91,'By Unit'!I115,'By Unit'!I123,'By Unit'!I141,'By Unit'!I157,'By Unit'!I165,'By Unit'!I173)</f>
        <v>98</v>
      </c>
      <c r="J22">
        <f>SUM('By Unit'!J17,'By Unit'!J30,'By Unit'!J38,'By Unit'!J50,'By Unit'!J67,'By Unit'!J75,'By Unit'!J91,'By Unit'!J115,'By Unit'!J123,'By Unit'!J141,'By Unit'!J157,'By Unit'!J165,'By Unit'!J173)</f>
        <v>1836</v>
      </c>
      <c r="K22">
        <f>SUM('By Unit'!K17,'By Unit'!K30,'By Unit'!K38,'By Unit'!K50,'By Unit'!K67,'By Unit'!K75,'By Unit'!K91,'By Unit'!K115,'By Unit'!K123,'By Unit'!K141,'By Unit'!K157,'By Unit'!K165,'By Unit'!K173)</f>
        <v>130</v>
      </c>
      <c r="L22">
        <f>SUM('By Unit'!L17,'By Unit'!L30,'By Unit'!L38,'By Unit'!L50,'By Unit'!L67,'By Unit'!L75,'By Unit'!L91,'By Unit'!L115,'By Unit'!L123,'By Unit'!L141,'By Unit'!L157,'By Unit'!L165,'By Unit'!L173)</f>
        <v>167</v>
      </c>
    </row>
    <row r="24" spans="1:12" ht="12.75">
      <c r="A24" t="s">
        <v>22</v>
      </c>
      <c r="B24" s="2" t="s">
        <v>1</v>
      </c>
      <c r="C24">
        <f aca="true" t="shared" si="7" ref="C24:L24">SUM(C25,C26)</f>
        <v>3042</v>
      </c>
      <c r="D24">
        <f t="shared" si="7"/>
        <v>2335</v>
      </c>
      <c r="E24">
        <f t="shared" si="7"/>
        <v>528</v>
      </c>
      <c r="F24">
        <f t="shared" si="7"/>
        <v>153</v>
      </c>
      <c r="G24">
        <f t="shared" si="7"/>
        <v>264</v>
      </c>
      <c r="H24">
        <f t="shared" si="7"/>
        <v>10</v>
      </c>
      <c r="I24">
        <f t="shared" si="7"/>
        <v>101</v>
      </c>
      <c r="J24">
        <f t="shared" si="7"/>
        <v>1683</v>
      </c>
      <c r="K24">
        <f t="shared" si="7"/>
        <v>124</v>
      </c>
      <c r="L24">
        <f t="shared" si="7"/>
        <v>707</v>
      </c>
    </row>
    <row r="25" spans="2:12" ht="12.75">
      <c r="B25" s="2" t="s">
        <v>16</v>
      </c>
      <c r="C25">
        <f>SUM('By Unit'!C20,'By Unit'!C41,'By Unit'!C78,'By Unit'!C102,'By Unit'!C144,'By Unit'!C187,'By Unit'!C199,'By Unit'!C226)</f>
        <v>1341</v>
      </c>
      <c r="D25">
        <f>SUM('By Unit'!D20,'By Unit'!D41,'By Unit'!D78,'By Unit'!D102,'By Unit'!D144,'By Unit'!D187,'By Unit'!D199,'By Unit'!D226)</f>
        <v>1153</v>
      </c>
      <c r="E25">
        <f>SUM('By Unit'!E20,'By Unit'!E41,'By Unit'!E78,'By Unit'!E102,'By Unit'!E144,'By Unit'!E187,'By Unit'!E199,'By Unit'!E226)</f>
        <v>280</v>
      </c>
      <c r="F25">
        <f>SUM('By Unit'!F20,'By Unit'!F41,'By Unit'!F78,'By Unit'!F102,'By Unit'!F144,'By Unit'!F187,'By Unit'!F199,'By Unit'!F226)</f>
        <v>105</v>
      </c>
      <c r="G25">
        <f>SUM('By Unit'!G20,'By Unit'!G41,'By Unit'!G78,'By Unit'!G102,'By Unit'!G144,'By Unit'!G187,'By Unit'!G199,'By Unit'!G226)</f>
        <v>116</v>
      </c>
      <c r="H25">
        <f>SUM('By Unit'!H20,'By Unit'!H41,'By Unit'!H78,'By Unit'!H102,'By Unit'!H144,'By Unit'!H187,'By Unit'!H199,'By Unit'!H226)</f>
        <v>5</v>
      </c>
      <c r="I25">
        <f>SUM('By Unit'!I20,'By Unit'!I41,'By Unit'!I78,'By Unit'!I102,'By Unit'!I144,'By Unit'!I187,'By Unit'!I199,'By Unit'!I226)</f>
        <v>54</v>
      </c>
      <c r="J25">
        <f>SUM('By Unit'!J20,'By Unit'!J41,'By Unit'!J78,'By Unit'!J102,'By Unit'!J144,'By Unit'!J187,'By Unit'!J199,'By Unit'!J226)</f>
        <v>827</v>
      </c>
      <c r="K25">
        <f>SUM('By Unit'!K20,'By Unit'!K41,'By Unit'!K78,'By Unit'!K102,'By Unit'!K144,'By Unit'!K187,'By Unit'!K199,'By Unit'!K226)</f>
        <v>46</v>
      </c>
      <c r="L25">
        <f>SUM('By Unit'!L20,'By Unit'!L41,'By Unit'!L78,'By Unit'!L102,'By Unit'!L144,'By Unit'!L187,'By Unit'!L199,'By Unit'!L226)</f>
        <v>188</v>
      </c>
    </row>
    <row r="26" spans="2:12" ht="12.75">
      <c r="B26" s="2" t="s">
        <v>17</v>
      </c>
      <c r="C26">
        <f>SUM('By Unit'!C21,'By Unit'!C42,'By Unit'!C79,'By Unit'!C103,'By Unit'!C145,'By Unit'!C188,'By Unit'!C200,'By Unit'!C227)</f>
        <v>1701</v>
      </c>
      <c r="D26">
        <f>SUM('By Unit'!D21,'By Unit'!D42,'By Unit'!D79,'By Unit'!D103,'By Unit'!D145,'By Unit'!D188,'By Unit'!D200,'By Unit'!D227)</f>
        <v>1182</v>
      </c>
      <c r="E26">
        <f>SUM('By Unit'!E21,'By Unit'!E42,'By Unit'!E79,'By Unit'!E103,'By Unit'!E145,'By Unit'!E188,'By Unit'!E200,'By Unit'!E227)</f>
        <v>248</v>
      </c>
      <c r="F26">
        <f>SUM('By Unit'!F21,'By Unit'!F42,'By Unit'!F79,'By Unit'!F103,'By Unit'!F145,'By Unit'!F188,'By Unit'!F200,'By Unit'!F227)</f>
        <v>48</v>
      </c>
      <c r="G26">
        <f>SUM('By Unit'!G21,'By Unit'!G42,'By Unit'!G79,'By Unit'!G103,'By Unit'!G145,'By Unit'!G188,'By Unit'!G200,'By Unit'!G227)</f>
        <v>148</v>
      </c>
      <c r="H26">
        <f>SUM('By Unit'!H21,'By Unit'!H42,'By Unit'!H79,'By Unit'!H103,'By Unit'!H145,'By Unit'!H188,'By Unit'!H200,'By Unit'!H227)</f>
        <v>5</v>
      </c>
      <c r="I26">
        <f>SUM('By Unit'!I21,'By Unit'!I42,'By Unit'!I79,'By Unit'!I103,'By Unit'!I145,'By Unit'!I188,'By Unit'!I200,'By Unit'!I227)</f>
        <v>47</v>
      </c>
      <c r="J26">
        <f>SUM('By Unit'!J21,'By Unit'!J42,'By Unit'!J79,'By Unit'!J103,'By Unit'!J145,'By Unit'!J188,'By Unit'!J200,'By Unit'!J227)</f>
        <v>856</v>
      </c>
      <c r="K26">
        <f>SUM('By Unit'!K21,'By Unit'!K42,'By Unit'!K79,'By Unit'!K103,'By Unit'!K145,'By Unit'!K188,'By Unit'!K200,'By Unit'!K227)</f>
        <v>78</v>
      </c>
      <c r="L26">
        <f>SUM('By Unit'!L21,'By Unit'!L42,'By Unit'!L79,'By Unit'!L103,'By Unit'!L145,'By Unit'!L188,'By Unit'!L200,'By Unit'!L227)</f>
        <v>519</v>
      </c>
    </row>
    <row r="28" spans="1:12" ht="12.75">
      <c r="A28" t="s">
        <v>23</v>
      </c>
      <c r="B28" s="2" t="s">
        <v>1</v>
      </c>
      <c r="C28">
        <f aca="true" t="shared" si="8" ref="C28:L28">SUM(C29,C30)</f>
        <v>4</v>
      </c>
      <c r="D28">
        <f t="shared" si="8"/>
        <v>3</v>
      </c>
      <c r="E28">
        <f t="shared" si="8"/>
        <v>0</v>
      </c>
      <c r="F28">
        <f t="shared" si="8"/>
        <v>0</v>
      </c>
      <c r="G28">
        <f t="shared" si="8"/>
        <v>0</v>
      </c>
      <c r="H28">
        <f t="shared" si="8"/>
        <v>0</v>
      </c>
      <c r="I28">
        <f t="shared" si="8"/>
        <v>0</v>
      </c>
      <c r="J28">
        <f t="shared" si="8"/>
        <v>3</v>
      </c>
      <c r="K28">
        <f t="shared" si="8"/>
        <v>0</v>
      </c>
      <c r="L28">
        <f t="shared" si="8"/>
        <v>1</v>
      </c>
    </row>
    <row r="29" spans="2:12" ht="12.75">
      <c r="B29" s="2" t="s">
        <v>16</v>
      </c>
      <c r="C29">
        <f>SUM(D29,L29)</f>
        <v>3</v>
      </c>
      <c r="D29">
        <f>SUM(F29:K29)</f>
        <v>2</v>
      </c>
      <c r="E29">
        <f>SUM(F29:I29)</f>
        <v>0</v>
      </c>
      <c r="F29">
        <f>SUM('By Unit'!F148,'By Unit'!F203)</f>
        <v>0</v>
      </c>
      <c r="G29">
        <f>SUM('By Unit'!G148,'By Unit'!G203)</f>
        <v>0</v>
      </c>
      <c r="H29">
        <f>SUM('By Unit'!H148,'By Unit'!H203)</f>
        <v>0</v>
      </c>
      <c r="I29">
        <f>SUM('By Unit'!I148,'By Unit'!I203)</f>
        <v>0</v>
      </c>
      <c r="J29">
        <f>SUM('By Unit'!J148,'By Unit'!J203)</f>
        <v>2</v>
      </c>
      <c r="K29">
        <f>SUM('By Unit'!K148,'By Unit'!K203)</f>
        <v>0</v>
      </c>
      <c r="L29">
        <f>SUM('By Unit'!L148,'By Unit'!L203)</f>
        <v>1</v>
      </c>
    </row>
    <row r="30" spans="2:12" ht="12.75">
      <c r="B30" s="2" t="s">
        <v>17</v>
      </c>
      <c r="C30">
        <f>SUM(D30,L30)</f>
        <v>1</v>
      </c>
      <c r="D30">
        <f>SUM(F30:K30)</f>
        <v>1</v>
      </c>
      <c r="E30">
        <f>SUM(F30:I30)</f>
        <v>0</v>
      </c>
      <c r="F30">
        <f>SUM('By Unit'!F149,'By Unit'!F204)</f>
        <v>0</v>
      </c>
      <c r="G30">
        <f>SUM('By Unit'!G149,'By Unit'!G204)</f>
        <v>0</v>
      </c>
      <c r="H30">
        <f>SUM('By Unit'!H149,'By Unit'!H204)</f>
        <v>0</v>
      </c>
      <c r="I30">
        <f>SUM('By Unit'!I149,'By Unit'!I204)</f>
        <v>0</v>
      </c>
      <c r="J30">
        <f>SUM('By Unit'!J149,'By Unit'!J204)</f>
        <v>1</v>
      </c>
      <c r="K30">
        <f>SUM('By Unit'!K149,'By Unit'!K204)</f>
        <v>0</v>
      </c>
      <c r="L30">
        <f>SUM('By Unit'!L149,'By Unit'!L204)</f>
        <v>0</v>
      </c>
    </row>
    <row r="32" spans="1:12" ht="12.75">
      <c r="A32" t="s">
        <v>24</v>
      </c>
      <c r="B32" s="2" t="s">
        <v>1</v>
      </c>
      <c r="C32">
        <f aca="true" t="shared" si="9" ref="C32:L32">SUM(C33,C34)</f>
        <v>567</v>
      </c>
      <c r="D32">
        <f t="shared" si="9"/>
        <v>387</v>
      </c>
      <c r="E32">
        <f t="shared" si="9"/>
        <v>90</v>
      </c>
      <c r="F32">
        <f t="shared" si="9"/>
        <v>30</v>
      </c>
      <c r="G32">
        <f t="shared" si="9"/>
        <v>41</v>
      </c>
      <c r="H32">
        <f t="shared" si="9"/>
        <v>1</v>
      </c>
      <c r="I32">
        <f t="shared" si="9"/>
        <v>18</v>
      </c>
      <c r="J32">
        <f t="shared" si="9"/>
        <v>290</v>
      </c>
      <c r="K32">
        <f t="shared" si="9"/>
        <v>7</v>
      </c>
      <c r="L32">
        <f t="shared" si="9"/>
        <v>180</v>
      </c>
    </row>
    <row r="33" spans="2:12" ht="12.75">
      <c r="B33" s="2" t="s">
        <v>16</v>
      </c>
      <c r="C33">
        <f>SUM('By Unit'!C82,'By Unit'!C191,'By Unit'!C207)</f>
        <v>230</v>
      </c>
      <c r="D33">
        <f>SUM('By Unit'!D82,'By Unit'!D191,'By Unit'!D207)</f>
        <v>181</v>
      </c>
      <c r="E33">
        <f>SUM('By Unit'!E82,'By Unit'!E191,'By Unit'!E207)</f>
        <v>46</v>
      </c>
      <c r="F33">
        <f>SUM('By Unit'!F82,'By Unit'!F191,'By Unit'!F207)</f>
        <v>15</v>
      </c>
      <c r="G33">
        <f>SUM('By Unit'!G82,'By Unit'!G191,'By Unit'!G207)</f>
        <v>20</v>
      </c>
      <c r="H33">
        <f>SUM('By Unit'!H82,'By Unit'!H191,'By Unit'!H207)</f>
        <v>1</v>
      </c>
      <c r="I33">
        <f>SUM('By Unit'!I82,'By Unit'!I191,'By Unit'!I207)</f>
        <v>10</v>
      </c>
      <c r="J33">
        <f>SUM('By Unit'!J82,'By Unit'!J191,'By Unit'!J207)</f>
        <v>131</v>
      </c>
      <c r="K33">
        <f>SUM('By Unit'!K82,'By Unit'!K191,'By Unit'!K207)</f>
        <v>4</v>
      </c>
      <c r="L33">
        <f>SUM('By Unit'!L82,'By Unit'!L191,'By Unit'!L207)</f>
        <v>49</v>
      </c>
    </row>
    <row r="34" spans="2:12" ht="12.75">
      <c r="B34" s="2" t="s">
        <v>17</v>
      </c>
      <c r="C34">
        <f>SUM('By Unit'!C83,'By Unit'!C192,'By Unit'!C208)</f>
        <v>337</v>
      </c>
      <c r="D34">
        <f>SUM('By Unit'!D83,'By Unit'!D192,'By Unit'!D208)</f>
        <v>206</v>
      </c>
      <c r="E34">
        <f>SUM('By Unit'!E83,'By Unit'!E192,'By Unit'!E208)</f>
        <v>44</v>
      </c>
      <c r="F34">
        <f>SUM('By Unit'!F83,'By Unit'!F192,'By Unit'!F208)</f>
        <v>15</v>
      </c>
      <c r="G34">
        <f>SUM('By Unit'!G83,'By Unit'!G192,'By Unit'!G208)</f>
        <v>21</v>
      </c>
      <c r="H34">
        <f>SUM('By Unit'!H83,'By Unit'!H192,'By Unit'!H208)</f>
        <v>0</v>
      </c>
      <c r="I34">
        <f>SUM('By Unit'!I83,'By Unit'!I192,'By Unit'!I208)</f>
        <v>8</v>
      </c>
      <c r="J34">
        <f>SUM('By Unit'!J83,'By Unit'!J192,'By Unit'!J208)</f>
        <v>159</v>
      </c>
      <c r="K34">
        <f>SUM('By Unit'!K83,'By Unit'!K192,'By Unit'!K208)</f>
        <v>3</v>
      </c>
      <c r="L34">
        <f>SUM('By Unit'!L83,'By Unit'!L192,'By Unit'!L208)</f>
        <v>131</v>
      </c>
    </row>
    <row r="36" spans="1:12" ht="12.75">
      <c r="A36" t="s">
        <v>25</v>
      </c>
      <c r="B36" s="2" t="s">
        <v>1</v>
      </c>
      <c r="C36">
        <f aca="true" t="shared" si="10" ref="C36:L36">SUM(C37,C38)</f>
        <v>650</v>
      </c>
      <c r="D36">
        <f t="shared" si="10"/>
        <v>636</v>
      </c>
      <c r="E36">
        <f t="shared" si="10"/>
        <v>186</v>
      </c>
      <c r="F36">
        <f t="shared" si="10"/>
        <v>42</v>
      </c>
      <c r="G36">
        <f t="shared" si="10"/>
        <v>103</v>
      </c>
      <c r="H36">
        <f t="shared" si="10"/>
        <v>12</v>
      </c>
      <c r="I36">
        <f t="shared" si="10"/>
        <v>29</v>
      </c>
      <c r="J36">
        <f t="shared" si="10"/>
        <v>405</v>
      </c>
      <c r="K36">
        <f t="shared" si="10"/>
        <v>45</v>
      </c>
      <c r="L36">
        <f t="shared" si="10"/>
        <v>14</v>
      </c>
    </row>
    <row r="37" spans="2:12" ht="12.75">
      <c r="B37" s="2" t="s">
        <v>16</v>
      </c>
      <c r="C37">
        <f>SUM(D37,L37)</f>
        <v>291</v>
      </c>
      <c r="D37">
        <f>SUM(F37:K37)</f>
        <v>284</v>
      </c>
      <c r="E37">
        <f>SUM(F37:I37)</f>
        <v>91</v>
      </c>
      <c r="F37">
        <f>SUM('By Unit'!F58,'By Unit'!F106,'By Unit'!F130,'By Unit'!F176)</f>
        <v>17</v>
      </c>
      <c r="G37">
        <f>SUM('By Unit'!G58,'By Unit'!G106,'By Unit'!G130,'By Unit'!G176)</f>
        <v>58</v>
      </c>
      <c r="H37">
        <f>SUM('By Unit'!H58,'By Unit'!H106,'By Unit'!H130,'By Unit'!H176)</f>
        <v>4</v>
      </c>
      <c r="I37">
        <f>SUM('By Unit'!I58,'By Unit'!I106,'By Unit'!I130,'By Unit'!I176)</f>
        <v>12</v>
      </c>
      <c r="J37">
        <f>SUM('By Unit'!J58,'By Unit'!J106,'By Unit'!J130,'By Unit'!J176)</f>
        <v>179</v>
      </c>
      <c r="K37">
        <f>SUM('By Unit'!K58,'By Unit'!K106,'By Unit'!K130,'By Unit'!K176)</f>
        <v>14</v>
      </c>
      <c r="L37">
        <f>SUM('By Unit'!L58,'By Unit'!L106,'By Unit'!L130,'By Unit'!L176)</f>
        <v>7</v>
      </c>
    </row>
    <row r="38" spans="2:12" ht="12.75">
      <c r="B38" s="2" t="s">
        <v>17</v>
      </c>
      <c r="C38">
        <f>SUM(D38,L38)</f>
        <v>359</v>
      </c>
      <c r="D38">
        <f>SUM(F38:K38)</f>
        <v>352</v>
      </c>
      <c r="E38">
        <f>SUM(F38:I38)</f>
        <v>95</v>
      </c>
      <c r="F38">
        <f>SUM('By Unit'!F59,'By Unit'!F107,'By Unit'!F131,'By Unit'!F177)</f>
        <v>25</v>
      </c>
      <c r="G38">
        <f>SUM('By Unit'!G59,'By Unit'!G107,'By Unit'!G131,'By Unit'!G177)</f>
        <v>45</v>
      </c>
      <c r="H38">
        <f>SUM('By Unit'!H59,'By Unit'!H107,'By Unit'!H131,'By Unit'!H177)</f>
        <v>8</v>
      </c>
      <c r="I38">
        <f>SUM('By Unit'!I59,'By Unit'!I107,'By Unit'!I131,'By Unit'!I177)</f>
        <v>17</v>
      </c>
      <c r="J38">
        <f>SUM('By Unit'!J59,'By Unit'!J107,'By Unit'!J131,'By Unit'!J177)</f>
        <v>226</v>
      </c>
      <c r="K38">
        <f>SUM('By Unit'!K59,'By Unit'!K107,'By Unit'!K131,'By Unit'!K177)</f>
        <v>31</v>
      </c>
      <c r="L38">
        <f>SUM('By Unit'!L59,'By Unit'!L107,'By Unit'!L131,'By Unit'!L177)</f>
        <v>7</v>
      </c>
    </row>
    <row r="39" ht="12.75">
      <c r="B39" s="2"/>
    </row>
    <row r="41" spans="1:12" ht="12.75">
      <c r="A41" t="s">
        <v>19</v>
      </c>
      <c r="B41" s="2" t="s">
        <v>1</v>
      </c>
      <c r="C41">
        <f aca="true" t="shared" si="11" ref="C41:L41">SUM(C42,C43)</f>
        <v>32</v>
      </c>
      <c r="D41">
        <f t="shared" si="11"/>
        <v>30</v>
      </c>
      <c r="E41">
        <f t="shared" si="11"/>
        <v>6</v>
      </c>
      <c r="F41">
        <f t="shared" si="11"/>
        <v>3</v>
      </c>
      <c r="G41">
        <f t="shared" si="11"/>
        <v>1</v>
      </c>
      <c r="H41">
        <f t="shared" si="11"/>
        <v>0</v>
      </c>
      <c r="I41">
        <f t="shared" si="11"/>
        <v>2</v>
      </c>
      <c r="J41">
        <f t="shared" si="11"/>
        <v>21</v>
      </c>
      <c r="K41">
        <f t="shared" si="11"/>
        <v>3</v>
      </c>
      <c r="L41">
        <f t="shared" si="11"/>
        <v>2</v>
      </c>
    </row>
    <row r="42" spans="2:12" ht="12.75">
      <c r="B42" s="2" t="s">
        <v>16</v>
      </c>
      <c r="C42">
        <f>SUM(D42,L42)</f>
        <v>26</v>
      </c>
      <c r="D42">
        <f>SUM(F42:K42)</f>
        <v>25</v>
      </c>
      <c r="E42">
        <f>SUM(F42:I42)</f>
        <v>5</v>
      </c>
      <c r="F42">
        <f>SUM('By Unit'!F211,'By Unit'!F230)</f>
        <v>2</v>
      </c>
      <c r="G42">
        <f>SUM('By Unit'!G211,'By Unit'!G230)</f>
        <v>1</v>
      </c>
      <c r="H42">
        <f>SUM('By Unit'!H211,'By Unit'!H230)</f>
        <v>0</v>
      </c>
      <c r="I42">
        <f>SUM('By Unit'!I211,'By Unit'!I230)</f>
        <v>2</v>
      </c>
      <c r="J42">
        <f>SUM('By Unit'!J211,'By Unit'!J230)</f>
        <v>18</v>
      </c>
      <c r="K42">
        <f>SUM('By Unit'!K211,'By Unit'!K230)</f>
        <v>2</v>
      </c>
      <c r="L42">
        <f>SUM('By Unit'!L211,'By Unit'!L230)</f>
        <v>1</v>
      </c>
    </row>
    <row r="43" spans="2:12" ht="12.75">
      <c r="B43" s="2" t="s">
        <v>17</v>
      </c>
      <c r="C43">
        <f>SUM(D43,L43)</f>
        <v>6</v>
      </c>
      <c r="D43">
        <f>SUM(F43:K43)</f>
        <v>5</v>
      </c>
      <c r="E43">
        <f>SUM(F43:I43)</f>
        <v>1</v>
      </c>
      <c r="F43">
        <f>SUM('By Unit'!F212,'By Unit'!F231)</f>
        <v>1</v>
      </c>
      <c r="G43">
        <f>SUM('By Unit'!G212,'By Unit'!G231)</f>
        <v>0</v>
      </c>
      <c r="H43">
        <f>SUM('By Unit'!H212,'By Unit'!H231)</f>
        <v>0</v>
      </c>
      <c r="I43">
        <f>SUM('By Unit'!I212,'By Unit'!I231)</f>
        <v>0</v>
      </c>
      <c r="J43">
        <f>SUM('By Unit'!J212,'By Unit'!J231)</f>
        <v>3</v>
      </c>
      <c r="K43">
        <f>SUM('By Unit'!K212,'By Unit'!K231)</f>
        <v>1</v>
      </c>
      <c r="L43">
        <f>SUM('By Unit'!L212,'By Unit'!L231)</f>
        <v>1</v>
      </c>
    </row>
    <row r="45" spans="1:12" ht="12.75">
      <c r="A45" t="s">
        <v>20</v>
      </c>
      <c r="B45" s="2" t="s">
        <v>1</v>
      </c>
      <c r="C45">
        <f aca="true" t="shared" si="12" ref="C45:L45">SUM(C46,C47)</f>
        <v>691</v>
      </c>
      <c r="D45">
        <f t="shared" si="12"/>
        <v>458</v>
      </c>
      <c r="E45">
        <f t="shared" si="12"/>
        <v>117</v>
      </c>
      <c r="F45">
        <f t="shared" si="12"/>
        <v>41</v>
      </c>
      <c r="G45">
        <f t="shared" si="12"/>
        <v>43</v>
      </c>
      <c r="H45">
        <f t="shared" si="12"/>
        <v>2</v>
      </c>
      <c r="I45">
        <f t="shared" si="12"/>
        <v>31</v>
      </c>
      <c r="J45">
        <f t="shared" si="12"/>
        <v>335</v>
      </c>
      <c r="K45">
        <f t="shared" si="12"/>
        <v>6</v>
      </c>
      <c r="L45">
        <f t="shared" si="12"/>
        <v>233</v>
      </c>
    </row>
    <row r="46" spans="2:12" ht="12.75">
      <c r="B46" s="2" t="s">
        <v>16</v>
      </c>
      <c r="C46">
        <f>SUM(D46,L46)</f>
        <v>292</v>
      </c>
      <c r="D46">
        <f>SUM(F46:K46)</f>
        <v>217</v>
      </c>
      <c r="E46">
        <f>SUM(F46:I46)</f>
        <v>67</v>
      </c>
      <c r="F46">
        <f>SUM('By Unit'!F215)</f>
        <v>24</v>
      </c>
      <c r="G46">
        <f>SUM('By Unit'!G215)</f>
        <v>24</v>
      </c>
      <c r="H46">
        <f>SUM('By Unit'!H215)</f>
        <v>1</v>
      </c>
      <c r="I46">
        <f>SUM('By Unit'!I215)</f>
        <v>18</v>
      </c>
      <c r="J46">
        <f>SUM('By Unit'!J215)</f>
        <v>146</v>
      </c>
      <c r="K46">
        <f>SUM('By Unit'!K215)</f>
        <v>4</v>
      </c>
      <c r="L46">
        <f>SUM('By Unit'!L215)</f>
        <v>75</v>
      </c>
    </row>
    <row r="47" spans="2:12" ht="12.75">
      <c r="B47" s="2" t="s">
        <v>17</v>
      </c>
      <c r="C47">
        <f>SUM(D47,L47)</f>
        <v>399</v>
      </c>
      <c r="D47">
        <f>SUM(F47:K47)</f>
        <v>241</v>
      </c>
      <c r="E47">
        <f>SUM(F47:I47)</f>
        <v>50</v>
      </c>
      <c r="F47">
        <f>SUM('By Unit'!F216)</f>
        <v>17</v>
      </c>
      <c r="G47">
        <f>SUM('By Unit'!G216)</f>
        <v>19</v>
      </c>
      <c r="H47">
        <f>SUM('By Unit'!H216)</f>
        <v>1</v>
      </c>
      <c r="I47">
        <f>SUM('By Unit'!I216)</f>
        <v>13</v>
      </c>
      <c r="J47">
        <f>SUM('By Unit'!J216)</f>
        <v>189</v>
      </c>
      <c r="K47">
        <f>SUM('By Unit'!K216)</f>
        <v>2</v>
      </c>
      <c r="L47">
        <f>SUM('By Unit'!L216)</f>
        <v>158</v>
      </c>
    </row>
    <row r="49" s="13" customFormat="1" ht="12.75"/>
  </sheetData>
  <mergeCells count="5">
    <mergeCell ref="E7:I7"/>
    <mergeCell ref="D6:K6"/>
    <mergeCell ref="A1:L1"/>
    <mergeCell ref="A2:L2"/>
    <mergeCell ref="A3:L3"/>
  </mergeCells>
  <printOptions/>
  <pageMargins left="1.05" right="0.41" top="0.49" bottom="0.5" header="0.5" footer="0.5"/>
  <pageSetup horizontalDpi="600" verticalDpi="600" orientation="landscape" scale="80" r:id="rId1"/>
  <headerFooter alignWithMargins="0">
    <oddFooter>&amp;R 
&amp;"Times,Regular"Office of the Registrar
Report 894
Page &amp;P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31"/>
  <sheetViews>
    <sheetView tabSelected="1" workbookViewId="0" topLeftCell="A1">
      <selection activeCell="A1" sqref="A1:L1"/>
    </sheetView>
  </sheetViews>
  <sheetFormatPr defaultColWidth="9.140625" defaultRowHeight="12.75" customHeight="1"/>
  <cols>
    <col min="1" max="1" width="29.140625" style="0" bestFit="1" customWidth="1"/>
    <col min="2" max="2" width="10.421875" style="0" bestFit="1" customWidth="1"/>
    <col min="6" max="8" width="11.8515625" style="0" customWidth="1"/>
    <col min="12" max="12" width="12.00390625" style="0" customWidth="1"/>
  </cols>
  <sheetData>
    <row r="1" spans="1:12" ht="12.75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</row>
    <row r="2" spans="1:12" ht="12.75" customHeight="1">
      <c r="A2" s="23" t="s">
        <v>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12" ht="12.75" customHeight="1">
      <c r="A3" s="26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5"/>
    </row>
    <row r="4" spans="1:12" ht="12.75" customHeight="1" thickBot="1">
      <c r="A4" s="1"/>
      <c r="B4" s="1"/>
      <c r="C4" s="1"/>
      <c r="D4" s="1"/>
      <c r="E4" s="1"/>
      <c r="F4" s="1"/>
      <c r="G4" s="1"/>
      <c r="H4" s="1"/>
      <c r="I4" s="5"/>
      <c r="J4" s="5"/>
      <c r="K4" s="5"/>
      <c r="L4" s="5"/>
    </row>
    <row r="5" spans="1:8" ht="12.75" customHeight="1" thickTop="1">
      <c r="A5" s="2"/>
      <c r="B5" s="2"/>
      <c r="C5" s="2"/>
      <c r="D5" s="2"/>
      <c r="E5" s="2"/>
      <c r="F5" s="2"/>
      <c r="G5" s="2"/>
      <c r="H5" s="2"/>
    </row>
    <row r="6" spans="1:11" ht="12.75" customHeight="1" thickBot="1">
      <c r="A6" s="2"/>
      <c r="B6" s="2"/>
      <c r="C6" s="3"/>
      <c r="D6" s="21" t="s">
        <v>14</v>
      </c>
      <c r="E6" s="22"/>
      <c r="F6" s="22"/>
      <c r="G6" s="22"/>
      <c r="H6" s="22"/>
      <c r="I6" s="22"/>
      <c r="J6" s="22"/>
      <c r="K6" s="22"/>
    </row>
    <row r="7" spans="1:12" ht="12.75" customHeight="1" thickBot="1">
      <c r="A7" s="2"/>
      <c r="B7" s="2"/>
      <c r="C7" s="2"/>
      <c r="D7" s="2"/>
      <c r="E7" s="19" t="s">
        <v>13</v>
      </c>
      <c r="F7" s="20"/>
      <c r="G7" s="20"/>
      <c r="H7" s="20"/>
      <c r="I7" s="20"/>
      <c r="L7" s="16" t="s">
        <v>49</v>
      </c>
    </row>
    <row r="8" spans="1:12" s="4" customFormat="1" ht="12.75" customHeight="1" thickBot="1">
      <c r="A8" s="8" t="s">
        <v>4</v>
      </c>
      <c r="B8" s="8"/>
      <c r="C8" s="6" t="s">
        <v>5</v>
      </c>
      <c r="D8" s="6" t="s">
        <v>1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7" t="s">
        <v>11</v>
      </c>
      <c r="K8" s="7" t="s">
        <v>12</v>
      </c>
      <c r="L8" s="18" t="s">
        <v>50</v>
      </c>
    </row>
    <row r="11" spans="1:12" ht="12.75" customHeight="1">
      <c r="A11" t="s">
        <v>26</v>
      </c>
      <c r="B11" s="2" t="s">
        <v>1</v>
      </c>
      <c r="C11">
        <f aca="true" t="shared" si="0" ref="C11:L11">SUM(C12,C13)</f>
        <v>1606</v>
      </c>
      <c r="D11">
        <f t="shared" si="0"/>
        <v>1268</v>
      </c>
      <c r="E11">
        <f t="shared" si="0"/>
        <v>291</v>
      </c>
      <c r="F11">
        <f t="shared" si="0"/>
        <v>4</v>
      </c>
      <c r="G11">
        <f t="shared" si="0"/>
        <v>22</v>
      </c>
      <c r="H11">
        <f t="shared" si="0"/>
        <v>1</v>
      </c>
      <c r="I11">
        <f t="shared" si="0"/>
        <v>6</v>
      </c>
      <c r="J11">
        <f t="shared" si="0"/>
        <v>110</v>
      </c>
      <c r="K11">
        <f t="shared" si="0"/>
        <v>7</v>
      </c>
      <c r="L11">
        <f t="shared" si="0"/>
        <v>43</v>
      </c>
    </row>
    <row r="12" spans="2:12" ht="12.75" customHeight="1">
      <c r="B12" s="2" t="s">
        <v>16</v>
      </c>
      <c r="C12">
        <f aca="true" t="shared" si="1" ref="C12:E13">SUM(C16,C20,C25,C29,C33)</f>
        <v>568</v>
      </c>
      <c r="D12">
        <f t="shared" si="1"/>
        <v>469</v>
      </c>
      <c r="E12">
        <f t="shared" si="1"/>
        <v>117</v>
      </c>
      <c r="F12">
        <f aca="true" t="shared" si="2" ref="F12:L13">SUM(F16,F20)</f>
        <v>1</v>
      </c>
      <c r="G12">
        <f t="shared" si="2"/>
        <v>11</v>
      </c>
      <c r="H12">
        <f t="shared" si="2"/>
        <v>1</v>
      </c>
      <c r="I12">
        <f t="shared" si="2"/>
        <v>4</v>
      </c>
      <c r="J12">
        <f t="shared" si="2"/>
        <v>41</v>
      </c>
      <c r="K12">
        <f t="shared" si="2"/>
        <v>1</v>
      </c>
      <c r="L12">
        <f t="shared" si="2"/>
        <v>13</v>
      </c>
    </row>
    <row r="13" spans="2:12" ht="12.75" customHeight="1">
      <c r="B13" s="2" t="s">
        <v>17</v>
      </c>
      <c r="C13">
        <f t="shared" si="1"/>
        <v>1038</v>
      </c>
      <c r="D13">
        <f t="shared" si="1"/>
        <v>799</v>
      </c>
      <c r="E13">
        <f t="shared" si="1"/>
        <v>174</v>
      </c>
      <c r="F13">
        <f t="shared" si="2"/>
        <v>3</v>
      </c>
      <c r="G13">
        <f t="shared" si="2"/>
        <v>11</v>
      </c>
      <c r="H13">
        <f t="shared" si="2"/>
        <v>0</v>
      </c>
      <c r="I13">
        <f t="shared" si="2"/>
        <v>2</v>
      </c>
      <c r="J13">
        <f t="shared" si="2"/>
        <v>69</v>
      </c>
      <c r="K13">
        <f t="shared" si="2"/>
        <v>6</v>
      </c>
      <c r="L13">
        <f t="shared" si="2"/>
        <v>30</v>
      </c>
    </row>
    <row r="15" spans="1:12" ht="12.75" customHeight="1">
      <c r="A15" t="s">
        <v>21</v>
      </c>
      <c r="B15" s="2" t="s">
        <v>1</v>
      </c>
      <c r="C15">
        <f aca="true" t="shared" si="3" ref="C15:L15">SUM(C16,C17)</f>
        <v>83</v>
      </c>
      <c r="D15">
        <f t="shared" si="3"/>
        <v>79</v>
      </c>
      <c r="E15">
        <f t="shared" si="3"/>
        <v>15</v>
      </c>
      <c r="F15">
        <f t="shared" si="3"/>
        <v>2</v>
      </c>
      <c r="G15">
        <f t="shared" si="3"/>
        <v>8</v>
      </c>
      <c r="H15">
        <f t="shared" si="3"/>
        <v>1</v>
      </c>
      <c r="I15">
        <f t="shared" si="3"/>
        <v>4</v>
      </c>
      <c r="J15">
        <f t="shared" si="3"/>
        <v>61</v>
      </c>
      <c r="K15">
        <f t="shared" si="3"/>
        <v>3</v>
      </c>
      <c r="L15">
        <f t="shared" si="3"/>
        <v>4</v>
      </c>
    </row>
    <row r="16" spans="2:12" ht="12.75" customHeight="1">
      <c r="B16" s="2" t="s">
        <v>16</v>
      </c>
      <c r="C16">
        <f>SUM(D16,L16)</f>
        <v>43</v>
      </c>
      <c r="D16">
        <f>SUM(F16:K16)</f>
        <v>39</v>
      </c>
      <c r="E16">
        <f>SUM(F16:I16)</f>
        <v>11</v>
      </c>
      <c r="F16">
        <v>1</v>
      </c>
      <c r="G16">
        <v>6</v>
      </c>
      <c r="H16">
        <v>1</v>
      </c>
      <c r="I16">
        <v>3</v>
      </c>
      <c r="J16">
        <v>27</v>
      </c>
      <c r="K16">
        <v>1</v>
      </c>
      <c r="L16">
        <v>4</v>
      </c>
    </row>
    <row r="17" spans="2:12" ht="12.75" customHeight="1">
      <c r="B17" s="2" t="s">
        <v>17</v>
      </c>
      <c r="C17">
        <f>SUM(D17,L17)</f>
        <v>40</v>
      </c>
      <c r="D17">
        <f>SUM(F17:K17)</f>
        <v>40</v>
      </c>
      <c r="E17">
        <f>SUM(F17:I17)</f>
        <v>4</v>
      </c>
      <c r="F17">
        <v>1</v>
      </c>
      <c r="G17">
        <v>2</v>
      </c>
      <c r="H17">
        <v>0</v>
      </c>
      <c r="I17">
        <v>1</v>
      </c>
      <c r="J17">
        <v>34</v>
      </c>
      <c r="K17">
        <v>2</v>
      </c>
      <c r="L17">
        <v>0</v>
      </c>
    </row>
    <row r="19" spans="1:12" ht="12.75" customHeight="1">
      <c r="A19" t="s">
        <v>22</v>
      </c>
      <c r="B19" s="2" t="s">
        <v>1</v>
      </c>
      <c r="C19">
        <f aca="true" t="shared" si="4" ref="C19:L19">SUM(C20,C21)</f>
        <v>110</v>
      </c>
      <c r="D19">
        <f t="shared" si="4"/>
        <v>71</v>
      </c>
      <c r="E19">
        <f t="shared" si="4"/>
        <v>18</v>
      </c>
      <c r="F19">
        <f t="shared" si="4"/>
        <v>2</v>
      </c>
      <c r="G19">
        <f t="shared" si="4"/>
        <v>14</v>
      </c>
      <c r="H19">
        <f t="shared" si="4"/>
        <v>0</v>
      </c>
      <c r="I19">
        <f t="shared" si="4"/>
        <v>2</v>
      </c>
      <c r="J19">
        <f t="shared" si="4"/>
        <v>49</v>
      </c>
      <c r="K19">
        <f t="shared" si="4"/>
        <v>4</v>
      </c>
      <c r="L19">
        <f t="shared" si="4"/>
        <v>39</v>
      </c>
    </row>
    <row r="20" spans="2:12" ht="12.75" customHeight="1">
      <c r="B20" s="2" t="s">
        <v>16</v>
      </c>
      <c r="C20">
        <f>SUM(D20,L20)</f>
        <v>29</v>
      </c>
      <c r="D20">
        <f>SUM(F20:K20)</f>
        <v>20</v>
      </c>
      <c r="E20">
        <f>SUM(F20:I20)</f>
        <v>6</v>
      </c>
      <c r="F20">
        <v>0</v>
      </c>
      <c r="G20">
        <v>5</v>
      </c>
      <c r="H20">
        <v>0</v>
      </c>
      <c r="I20">
        <v>1</v>
      </c>
      <c r="J20">
        <v>14</v>
      </c>
      <c r="K20">
        <v>0</v>
      </c>
      <c r="L20">
        <v>9</v>
      </c>
    </row>
    <row r="21" spans="2:12" ht="12.75" customHeight="1">
      <c r="B21" s="2" t="s">
        <v>17</v>
      </c>
      <c r="C21">
        <f>SUM(D21,L21)</f>
        <v>81</v>
      </c>
      <c r="D21">
        <f>SUM(F21:K21)</f>
        <v>51</v>
      </c>
      <c r="E21">
        <f>SUM(F21:I21)</f>
        <v>12</v>
      </c>
      <c r="F21">
        <v>2</v>
      </c>
      <c r="G21">
        <v>9</v>
      </c>
      <c r="H21">
        <v>0</v>
      </c>
      <c r="I21">
        <v>1</v>
      </c>
      <c r="J21">
        <v>35</v>
      </c>
      <c r="K21">
        <v>4</v>
      </c>
      <c r="L21">
        <v>30</v>
      </c>
    </row>
    <row r="22" ht="12.75" customHeight="1">
      <c r="B22" s="2"/>
    </row>
    <row r="23" ht="12.75" customHeight="1">
      <c r="A23" t="s">
        <v>27</v>
      </c>
    </row>
    <row r="24" spans="2:12" ht="12.75" customHeight="1">
      <c r="B24" s="2" t="s">
        <v>1</v>
      </c>
      <c r="C24">
        <f aca="true" t="shared" si="5" ref="C24:L24">SUM(C25,C26)</f>
        <v>141</v>
      </c>
      <c r="D24">
        <f t="shared" si="5"/>
        <v>132</v>
      </c>
      <c r="E24">
        <f t="shared" si="5"/>
        <v>28</v>
      </c>
      <c r="F24">
        <f t="shared" si="5"/>
        <v>6</v>
      </c>
      <c r="G24">
        <f t="shared" si="5"/>
        <v>17</v>
      </c>
      <c r="H24">
        <f t="shared" si="5"/>
        <v>0</v>
      </c>
      <c r="I24">
        <f t="shared" si="5"/>
        <v>5</v>
      </c>
      <c r="J24">
        <f t="shared" si="5"/>
        <v>98</v>
      </c>
      <c r="K24">
        <f t="shared" si="5"/>
        <v>6</v>
      </c>
      <c r="L24">
        <f t="shared" si="5"/>
        <v>9</v>
      </c>
    </row>
    <row r="25" spans="2:12" ht="12.75" customHeight="1">
      <c r="B25" s="2" t="s">
        <v>16</v>
      </c>
      <c r="C25">
        <f>SUM(D25,L25)</f>
        <v>83</v>
      </c>
      <c r="D25">
        <f>SUM(F25:K25)</f>
        <v>77</v>
      </c>
      <c r="E25">
        <f>SUM(F25:I25)</f>
        <v>14</v>
      </c>
      <c r="F25">
        <f aca="true" t="shared" si="6" ref="F25:L26">SUM(F29)</f>
        <v>2</v>
      </c>
      <c r="G25">
        <f t="shared" si="6"/>
        <v>9</v>
      </c>
      <c r="H25">
        <f t="shared" si="6"/>
        <v>0</v>
      </c>
      <c r="I25">
        <f t="shared" si="6"/>
        <v>3</v>
      </c>
      <c r="J25">
        <f t="shared" si="6"/>
        <v>60</v>
      </c>
      <c r="K25">
        <f t="shared" si="6"/>
        <v>3</v>
      </c>
      <c r="L25">
        <f t="shared" si="6"/>
        <v>6</v>
      </c>
    </row>
    <row r="26" spans="2:12" ht="12.75" customHeight="1">
      <c r="B26" s="2" t="s">
        <v>17</v>
      </c>
      <c r="C26">
        <f>SUM(D26,L26)</f>
        <v>58</v>
      </c>
      <c r="D26">
        <f>SUM(F26:K26)</f>
        <v>55</v>
      </c>
      <c r="E26">
        <f>SUM(F26:I26)</f>
        <v>14</v>
      </c>
      <c r="F26">
        <f t="shared" si="6"/>
        <v>4</v>
      </c>
      <c r="G26">
        <f t="shared" si="6"/>
        <v>8</v>
      </c>
      <c r="H26">
        <f t="shared" si="6"/>
        <v>0</v>
      </c>
      <c r="I26">
        <f t="shared" si="6"/>
        <v>2</v>
      </c>
      <c r="J26">
        <f t="shared" si="6"/>
        <v>38</v>
      </c>
      <c r="K26">
        <f t="shared" si="6"/>
        <v>3</v>
      </c>
      <c r="L26">
        <f t="shared" si="6"/>
        <v>3</v>
      </c>
    </row>
    <row r="28" spans="1:12" ht="12.75" customHeight="1">
      <c r="A28" t="s">
        <v>21</v>
      </c>
      <c r="B28" s="2" t="s">
        <v>1</v>
      </c>
      <c r="C28">
        <f aca="true" t="shared" si="7" ref="C28:L28">SUM(C29,C30)</f>
        <v>141</v>
      </c>
      <c r="D28">
        <f t="shared" si="7"/>
        <v>132</v>
      </c>
      <c r="E28">
        <f t="shared" si="7"/>
        <v>28</v>
      </c>
      <c r="F28">
        <f t="shared" si="7"/>
        <v>6</v>
      </c>
      <c r="G28">
        <f t="shared" si="7"/>
        <v>17</v>
      </c>
      <c r="H28">
        <f t="shared" si="7"/>
        <v>0</v>
      </c>
      <c r="I28">
        <f t="shared" si="7"/>
        <v>5</v>
      </c>
      <c r="J28">
        <f t="shared" si="7"/>
        <v>98</v>
      </c>
      <c r="K28">
        <f t="shared" si="7"/>
        <v>6</v>
      </c>
      <c r="L28">
        <f t="shared" si="7"/>
        <v>9</v>
      </c>
    </row>
    <row r="29" spans="2:12" ht="12.75" customHeight="1">
      <c r="B29" s="2" t="s">
        <v>16</v>
      </c>
      <c r="C29">
        <f>SUM(D29,L29)</f>
        <v>83</v>
      </c>
      <c r="D29">
        <f>SUM(F29:K29)</f>
        <v>77</v>
      </c>
      <c r="E29">
        <f>SUM(F29:I29)</f>
        <v>14</v>
      </c>
      <c r="F29">
        <v>2</v>
      </c>
      <c r="G29">
        <v>9</v>
      </c>
      <c r="H29">
        <v>0</v>
      </c>
      <c r="I29">
        <v>3</v>
      </c>
      <c r="J29">
        <v>60</v>
      </c>
      <c r="K29">
        <v>3</v>
      </c>
      <c r="L29">
        <v>6</v>
      </c>
    </row>
    <row r="30" spans="2:12" ht="12.75" customHeight="1">
      <c r="B30" s="2" t="s">
        <v>17</v>
      </c>
      <c r="C30">
        <f>SUM(D30,L30)</f>
        <v>58</v>
      </c>
      <c r="D30">
        <f>SUM(F30:K30)</f>
        <v>55</v>
      </c>
      <c r="E30">
        <f>SUM(F30:I30)</f>
        <v>14</v>
      </c>
      <c r="F30">
        <v>4</v>
      </c>
      <c r="G30">
        <v>8</v>
      </c>
      <c r="H30">
        <v>0</v>
      </c>
      <c r="I30">
        <v>2</v>
      </c>
      <c r="J30">
        <v>38</v>
      </c>
      <c r="K30">
        <v>3</v>
      </c>
      <c r="L30">
        <v>3</v>
      </c>
    </row>
    <row r="32" spans="1:12" ht="12.75" customHeight="1">
      <c r="A32" t="s">
        <v>28</v>
      </c>
      <c r="B32" s="2" t="s">
        <v>1</v>
      </c>
      <c r="C32">
        <f aca="true" t="shared" si="8" ref="C32:L32">SUM(C33,C34)</f>
        <v>1131</v>
      </c>
      <c r="D32">
        <f t="shared" si="8"/>
        <v>854</v>
      </c>
      <c r="E32">
        <f t="shared" si="8"/>
        <v>202</v>
      </c>
      <c r="F32">
        <f t="shared" si="8"/>
        <v>51</v>
      </c>
      <c r="G32">
        <f t="shared" si="8"/>
        <v>127</v>
      </c>
      <c r="H32">
        <f t="shared" si="8"/>
        <v>3</v>
      </c>
      <c r="I32">
        <f t="shared" si="8"/>
        <v>21</v>
      </c>
      <c r="J32">
        <f t="shared" si="8"/>
        <v>592</v>
      </c>
      <c r="K32">
        <f t="shared" si="8"/>
        <v>60</v>
      </c>
      <c r="L32">
        <f t="shared" si="8"/>
        <v>277</v>
      </c>
    </row>
    <row r="33" spans="2:12" ht="12.75" customHeight="1">
      <c r="B33" s="2" t="s">
        <v>16</v>
      </c>
      <c r="C33">
        <f>SUM(D33,L33)</f>
        <v>330</v>
      </c>
      <c r="D33">
        <f>SUM(F33:K33)</f>
        <v>256</v>
      </c>
      <c r="E33">
        <f>SUM(F33:I33)</f>
        <v>72</v>
      </c>
      <c r="F33">
        <f aca="true" t="shared" si="9" ref="F33:L34">SUM(F37,F41)</f>
        <v>21</v>
      </c>
      <c r="G33">
        <f t="shared" si="9"/>
        <v>44</v>
      </c>
      <c r="H33">
        <f t="shared" si="9"/>
        <v>0</v>
      </c>
      <c r="I33">
        <f t="shared" si="9"/>
        <v>7</v>
      </c>
      <c r="J33">
        <f t="shared" si="9"/>
        <v>171</v>
      </c>
      <c r="K33">
        <f t="shared" si="9"/>
        <v>13</v>
      </c>
      <c r="L33">
        <f t="shared" si="9"/>
        <v>74</v>
      </c>
    </row>
    <row r="34" spans="2:12" ht="12.75" customHeight="1">
      <c r="B34" s="2" t="s">
        <v>17</v>
      </c>
      <c r="C34">
        <f>SUM(D34,L34)</f>
        <v>801</v>
      </c>
      <c r="D34">
        <f>SUM(F34:K34)</f>
        <v>598</v>
      </c>
      <c r="E34">
        <f>SUM(F34:I34)</f>
        <v>130</v>
      </c>
      <c r="F34">
        <f t="shared" si="9"/>
        <v>30</v>
      </c>
      <c r="G34">
        <f t="shared" si="9"/>
        <v>83</v>
      </c>
      <c r="H34">
        <f t="shared" si="9"/>
        <v>3</v>
      </c>
      <c r="I34">
        <f t="shared" si="9"/>
        <v>14</v>
      </c>
      <c r="J34">
        <f t="shared" si="9"/>
        <v>421</v>
      </c>
      <c r="K34">
        <f t="shared" si="9"/>
        <v>47</v>
      </c>
      <c r="L34">
        <f t="shared" si="9"/>
        <v>203</v>
      </c>
    </row>
    <row r="36" spans="1:12" ht="12.75" customHeight="1">
      <c r="A36" t="s">
        <v>21</v>
      </c>
      <c r="B36" s="2" t="s">
        <v>1</v>
      </c>
      <c r="C36">
        <f aca="true" t="shared" si="10" ref="C36:L36">SUM(C37,C38)</f>
        <v>316</v>
      </c>
      <c r="D36">
        <f t="shared" si="10"/>
        <v>272</v>
      </c>
      <c r="E36">
        <f t="shared" si="10"/>
        <v>65</v>
      </c>
      <c r="F36">
        <f t="shared" si="10"/>
        <v>18</v>
      </c>
      <c r="G36">
        <f t="shared" si="10"/>
        <v>43</v>
      </c>
      <c r="H36">
        <f t="shared" si="10"/>
        <v>0</v>
      </c>
      <c r="I36">
        <f t="shared" si="10"/>
        <v>4</v>
      </c>
      <c r="J36">
        <f t="shared" si="10"/>
        <v>205</v>
      </c>
      <c r="K36">
        <f t="shared" si="10"/>
        <v>2</v>
      </c>
      <c r="L36">
        <f t="shared" si="10"/>
        <v>44</v>
      </c>
    </row>
    <row r="37" spans="2:12" ht="12.75" customHeight="1">
      <c r="B37" s="2" t="s">
        <v>16</v>
      </c>
      <c r="C37">
        <f>SUM(D37,L37)</f>
        <v>132</v>
      </c>
      <c r="D37">
        <f>SUM(F37:K37)</f>
        <v>105</v>
      </c>
      <c r="E37">
        <f>SUM(F37:I37)</f>
        <v>33</v>
      </c>
      <c r="F37">
        <v>8</v>
      </c>
      <c r="G37">
        <v>21</v>
      </c>
      <c r="H37">
        <v>0</v>
      </c>
      <c r="I37">
        <v>4</v>
      </c>
      <c r="J37">
        <v>71</v>
      </c>
      <c r="K37">
        <v>1</v>
      </c>
      <c r="L37">
        <v>27</v>
      </c>
    </row>
    <row r="38" spans="2:12" ht="12.75" customHeight="1">
      <c r="B38" s="2" t="s">
        <v>17</v>
      </c>
      <c r="C38">
        <f>SUM(D38,L38)</f>
        <v>184</v>
      </c>
      <c r="D38">
        <f>SUM(F38:K38)</f>
        <v>167</v>
      </c>
      <c r="E38">
        <f>SUM(F38:I38)</f>
        <v>32</v>
      </c>
      <c r="F38">
        <v>10</v>
      </c>
      <c r="G38">
        <v>22</v>
      </c>
      <c r="H38">
        <v>0</v>
      </c>
      <c r="I38">
        <v>0</v>
      </c>
      <c r="J38">
        <v>134</v>
      </c>
      <c r="K38">
        <v>1</v>
      </c>
      <c r="L38">
        <v>17</v>
      </c>
    </row>
    <row r="40" spans="1:12" ht="12.75" customHeight="1">
      <c r="A40" t="s">
        <v>22</v>
      </c>
      <c r="B40" s="2" t="s">
        <v>1</v>
      </c>
      <c r="C40">
        <f aca="true" t="shared" si="11" ref="C40:L40">SUM(C41,C42)</f>
        <v>815</v>
      </c>
      <c r="D40">
        <f t="shared" si="11"/>
        <v>582</v>
      </c>
      <c r="E40">
        <f t="shared" si="11"/>
        <v>137</v>
      </c>
      <c r="F40">
        <f t="shared" si="11"/>
        <v>33</v>
      </c>
      <c r="G40">
        <f t="shared" si="11"/>
        <v>84</v>
      </c>
      <c r="H40">
        <f t="shared" si="11"/>
        <v>3</v>
      </c>
      <c r="I40">
        <f t="shared" si="11"/>
        <v>17</v>
      </c>
      <c r="J40">
        <f t="shared" si="11"/>
        <v>387</v>
      </c>
      <c r="K40">
        <f t="shared" si="11"/>
        <v>58</v>
      </c>
      <c r="L40">
        <f t="shared" si="11"/>
        <v>233</v>
      </c>
    </row>
    <row r="41" spans="2:12" ht="12.75" customHeight="1">
      <c r="B41" s="2" t="s">
        <v>16</v>
      </c>
      <c r="C41">
        <f>SUM(D41,L41)</f>
        <v>198</v>
      </c>
      <c r="D41">
        <f>SUM(F41:K41)</f>
        <v>151</v>
      </c>
      <c r="E41">
        <f>SUM(F41:I41)</f>
        <v>39</v>
      </c>
      <c r="F41">
        <v>13</v>
      </c>
      <c r="G41">
        <v>23</v>
      </c>
      <c r="H41">
        <v>0</v>
      </c>
      <c r="I41">
        <v>3</v>
      </c>
      <c r="J41">
        <v>100</v>
      </c>
      <c r="K41">
        <v>12</v>
      </c>
      <c r="L41">
        <v>47</v>
      </c>
    </row>
    <row r="42" spans="2:12" ht="12.75" customHeight="1">
      <c r="B42" s="2" t="s">
        <v>17</v>
      </c>
      <c r="C42">
        <f>SUM(D42,L42)</f>
        <v>617</v>
      </c>
      <c r="D42">
        <f>SUM(F42:K42)</f>
        <v>431</v>
      </c>
      <c r="E42">
        <f>SUM(F42:I42)</f>
        <v>98</v>
      </c>
      <c r="F42">
        <v>20</v>
      </c>
      <c r="G42">
        <v>61</v>
      </c>
      <c r="H42">
        <v>3</v>
      </c>
      <c r="I42">
        <v>14</v>
      </c>
      <c r="J42">
        <v>287</v>
      </c>
      <c r="K42">
        <v>46</v>
      </c>
      <c r="L42">
        <v>186</v>
      </c>
    </row>
    <row r="44" spans="1:12" ht="12.75" customHeight="1">
      <c r="A44" t="s">
        <v>29</v>
      </c>
      <c r="B44" s="2" t="s">
        <v>1</v>
      </c>
      <c r="C44">
        <f aca="true" t="shared" si="12" ref="C44:L44">SUM(C45,C46)</f>
        <v>32</v>
      </c>
      <c r="D44">
        <f t="shared" si="12"/>
        <v>32</v>
      </c>
      <c r="E44">
        <f t="shared" si="12"/>
        <v>2</v>
      </c>
      <c r="F44">
        <f t="shared" si="12"/>
        <v>0</v>
      </c>
      <c r="G44">
        <f t="shared" si="12"/>
        <v>1</v>
      </c>
      <c r="H44">
        <f t="shared" si="12"/>
        <v>0</v>
      </c>
      <c r="I44">
        <f t="shared" si="12"/>
        <v>1</v>
      </c>
      <c r="J44">
        <f t="shared" si="12"/>
        <v>28</v>
      </c>
      <c r="K44">
        <f t="shared" si="12"/>
        <v>2</v>
      </c>
      <c r="L44">
        <f t="shared" si="12"/>
        <v>0</v>
      </c>
    </row>
    <row r="45" spans="2:12" ht="12.75" customHeight="1">
      <c r="B45" s="2" t="s">
        <v>16</v>
      </c>
      <c r="C45">
        <f>SUM(D45,L45)</f>
        <v>31</v>
      </c>
      <c r="D45">
        <f>SUM(F45:K45)</f>
        <v>31</v>
      </c>
      <c r="E45">
        <f>SUM(F45:I45)</f>
        <v>2</v>
      </c>
      <c r="F45">
        <f aca="true" t="shared" si="13" ref="F45:L46">SUM(F49)</f>
        <v>0</v>
      </c>
      <c r="G45">
        <f t="shared" si="13"/>
        <v>1</v>
      </c>
      <c r="H45">
        <f t="shared" si="13"/>
        <v>0</v>
      </c>
      <c r="I45">
        <f t="shared" si="13"/>
        <v>1</v>
      </c>
      <c r="J45">
        <f t="shared" si="13"/>
        <v>27</v>
      </c>
      <c r="K45">
        <f t="shared" si="13"/>
        <v>2</v>
      </c>
      <c r="L45">
        <f t="shared" si="13"/>
        <v>0</v>
      </c>
    </row>
    <row r="46" spans="2:12" ht="12.75" customHeight="1">
      <c r="B46" s="2" t="s">
        <v>17</v>
      </c>
      <c r="C46">
        <f>SUM(D46,L46)</f>
        <v>1</v>
      </c>
      <c r="D46">
        <f>SUM(F46:K46)</f>
        <v>1</v>
      </c>
      <c r="E46">
        <f>SUM(F46:I46)</f>
        <v>0</v>
      </c>
      <c r="F46">
        <f t="shared" si="13"/>
        <v>0</v>
      </c>
      <c r="G46">
        <f t="shared" si="13"/>
        <v>0</v>
      </c>
      <c r="H46">
        <f t="shared" si="13"/>
        <v>0</v>
      </c>
      <c r="I46">
        <f t="shared" si="13"/>
        <v>0</v>
      </c>
      <c r="J46">
        <f t="shared" si="13"/>
        <v>1</v>
      </c>
      <c r="K46">
        <f t="shared" si="13"/>
        <v>0</v>
      </c>
      <c r="L46">
        <f t="shared" si="13"/>
        <v>0</v>
      </c>
    </row>
    <row r="48" spans="1:12" ht="12.75" customHeight="1">
      <c r="A48" t="s">
        <v>21</v>
      </c>
      <c r="B48" s="2" t="s">
        <v>1</v>
      </c>
      <c r="C48">
        <f aca="true" t="shared" si="14" ref="C48:L48">SUM(C49,C50)</f>
        <v>32</v>
      </c>
      <c r="D48">
        <f t="shared" si="14"/>
        <v>32</v>
      </c>
      <c r="E48">
        <f t="shared" si="14"/>
        <v>2</v>
      </c>
      <c r="F48">
        <f t="shared" si="14"/>
        <v>0</v>
      </c>
      <c r="G48">
        <f t="shared" si="14"/>
        <v>1</v>
      </c>
      <c r="H48">
        <f t="shared" si="14"/>
        <v>0</v>
      </c>
      <c r="I48">
        <f t="shared" si="14"/>
        <v>1</v>
      </c>
      <c r="J48">
        <f t="shared" si="14"/>
        <v>28</v>
      </c>
      <c r="K48">
        <f t="shared" si="14"/>
        <v>2</v>
      </c>
      <c r="L48">
        <f t="shared" si="14"/>
        <v>0</v>
      </c>
    </row>
    <row r="49" spans="2:12" ht="12.75" customHeight="1">
      <c r="B49" s="2" t="s">
        <v>16</v>
      </c>
      <c r="C49">
        <f>SUM(D49,L49)</f>
        <v>31</v>
      </c>
      <c r="D49">
        <f>SUM(F49:K49)</f>
        <v>31</v>
      </c>
      <c r="E49">
        <f>SUM(F49:I49)</f>
        <v>2</v>
      </c>
      <c r="F49">
        <v>0</v>
      </c>
      <c r="G49">
        <v>1</v>
      </c>
      <c r="H49">
        <v>0</v>
      </c>
      <c r="I49">
        <v>1</v>
      </c>
      <c r="J49">
        <v>27</v>
      </c>
      <c r="K49">
        <v>2</v>
      </c>
      <c r="L49">
        <v>0</v>
      </c>
    </row>
    <row r="50" spans="2:12" ht="12.75" customHeight="1">
      <c r="B50" s="2" t="s">
        <v>17</v>
      </c>
      <c r="C50">
        <f>SUM(D50,L50)</f>
        <v>1</v>
      </c>
      <c r="D50">
        <f>SUM(F50:K50)</f>
        <v>1</v>
      </c>
      <c r="E50">
        <f>SUM(F50:I50)</f>
        <v>0</v>
      </c>
      <c r="F50">
        <v>0</v>
      </c>
      <c r="G50">
        <v>0</v>
      </c>
      <c r="H50">
        <v>0</v>
      </c>
      <c r="I50">
        <v>0</v>
      </c>
      <c r="J50">
        <v>1</v>
      </c>
      <c r="K50">
        <v>0</v>
      </c>
      <c r="L50">
        <v>0</v>
      </c>
    </row>
    <row r="51" s="11" customFormat="1" ht="12.75" customHeight="1"/>
    <row r="52" s="12" customFormat="1" ht="12.75" customHeight="1"/>
    <row r="53" spans="1:12" ht="12.75" customHeight="1">
      <c r="A53" t="s">
        <v>30</v>
      </c>
      <c r="B53" s="2" t="s">
        <v>1</v>
      </c>
      <c r="C53">
        <f aca="true" t="shared" si="15" ref="C53:L53">SUM(C54,C55)</f>
        <v>101</v>
      </c>
      <c r="D53">
        <f t="shared" si="15"/>
        <v>96</v>
      </c>
      <c r="E53">
        <f t="shared" si="15"/>
        <v>39</v>
      </c>
      <c r="F53">
        <f t="shared" si="15"/>
        <v>13</v>
      </c>
      <c r="G53">
        <f t="shared" si="15"/>
        <v>19</v>
      </c>
      <c r="H53">
        <f t="shared" si="15"/>
        <v>3</v>
      </c>
      <c r="I53">
        <f t="shared" si="15"/>
        <v>4</v>
      </c>
      <c r="J53">
        <f t="shared" si="15"/>
        <v>56</v>
      </c>
      <c r="K53">
        <f t="shared" si="15"/>
        <v>1</v>
      </c>
      <c r="L53">
        <f t="shared" si="15"/>
        <v>5</v>
      </c>
    </row>
    <row r="54" spans="2:12" ht="12.75" customHeight="1">
      <c r="B54" s="2" t="s">
        <v>16</v>
      </c>
      <c r="C54">
        <f>SUM(D54,L54)</f>
        <v>46</v>
      </c>
      <c r="D54">
        <f>SUM(F54:K54)</f>
        <v>42</v>
      </c>
      <c r="E54">
        <f>SUM(F54:I54)</f>
        <v>17</v>
      </c>
      <c r="F54">
        <f aca="true" t="shared" si="16" ref="F54:L55">SUM(F58)</f>
        <v>5</v>
      </c>
      <c r="G54">
        <f t="shared" si="16"/>
        <v>9</v>
      </c>
      <c r="H54">
        <f t="shared" si="16"/>
        <v>1</v>
      </c>
      <c r="I54">
        <f t="shared" si="16"/>
        <v>2</v>
      </c>
      <c r="J54">
        <f t="shared" si="16"/>
        <v>25</v>
      </c>
      <c r="K54">
        <f t="shared" si="16"/>
        <v>0</v>
      </c>
      <c r="L54">
        <f t="shared" si="16"/>
        <v>4</v>
      </c>
    </row>
    <row r="55" spans="2:12" ht="12.75" customHeight="1">
      <c r="B55" s="2" t="s">
        <v>17</v>
      </c>
      <c r="C55">
        <f>SUM(D55,L55)</f>
        <v>55</v>
      </c>
      <c r="D55">
        <f>SUM(F55:K55)</f>
        <v>54</v>
      </c>
      <c r="E55">
        <f>SUM(F55:I55)</f>
        <v>22</v>
      </c>
      <c r="F55">
        <f t="shared" si="16"/>
        <v>8</v>
      </c>
      <c r="G55">
        <f t="shared" si="16"/>
        <v>10</v>
      </c>
      <c r="H55">
        <f t="shared" si="16"/>
        <v>2</v>
      </c>
      <c r="I55">
        <f t="shared" si="16"/>
        <v>2</v>
      </c>
      <c r="J55">
        <f t="shared" si="16"/>
        <v>31</v>
      </c>
      <c r="K55">
        <f t="shared" si="16"/>
        <v>1</v>
      </c>
      <c r="L55">
        <f t="shared" si="16"/>
        <v>1</v>
      </c>
    </row>
    <row r="57" spans="1:12" ht="12.75" customHeight="1">
      <c r="A57" t="s">
        <v>31</v>
      </c>
      <c r="B57" s="2" t="s">
        <v>1</v>
      </c>
      <c r="C57">
        <f aca="true" t="shared" si="17" ref="C57:L57">SUM(C58,C59)</f>
        <v>101</v>
      </c>
      <c r="D57">
        <f t="shared" si="17"/>
        <v>96</v>
      </c>
      <c r="E57">
        <f t="shared" si="17"/>
        <v>39</v>
      </c>
      <c r="F57">
        <f t="shared" si="17"/>
        <v>13</v>
      </c>
      <c r="G57">
        <f t="shared" si="17"/>
        <v>19</v>
      </c>
      <c r="H57">
        <f t="shared" si="17"/>
        <v>3</v>
      </c>
      <c r="I57">
        <f t="shared" si="17"/>
        <v>4</v>
      </c>
      <c r="J57">
        <f t="shared" si="17"/>
        <v>56</v>
      </c>
      <c r="K57">
        <f t="shared" si="17"/>
        <v>1</v>
      </c>
      <c r="L57">
        <f t="shared" si="17"/>
        <v>5</v>
      </c>
    </row>
    <row r="58" spans="2:12" ht="12.75" customHeight="1">
      <c r="B58" s="2" t="s">
        <v>16</v>
      </c>
      <c r="C58">
        <f>SUM(D58,L58)</f>
        <v>46</v>
      </c>
      <c r="D58">
        <f>SUM(F58:K58)</f>
        <v>42</v>
      </c>
      <c r="E58">
        <f>SUM(F58:I58)</f>
        <v>17</v>
      </c>
      <c r="F58">
        <v>5</v>
      </c>
      <c r="G58">
        <v>9</v>
      </c>
      <c r="H58">
        <v>1</v>
      </c>
      <c r="I58">
        <v>2</v>
      </c>
      <c r="J58">
        <v>25</v>
      </c>
      <c r="K58">
        <v>0</v>
      </c>
      <c r="L58">
        <v>4</v>
      </c>
    </row>
    <row r="59" spans="2:12" ht="12.75" customHeight="1">
      <c r="B59" s="2" t="s">
        <v>17</v>
      </c>
      <c r="C59">
        <f>SUM(D59,L59)</f>
        <v>55</v>
      </c>
      <c r="D59">
        <f>SUM(F59:K59)</f>
        <v>54</v>
      </c>
      <c r="E59">
        <f>SUM(F59:I59)</f>
        <v>22</v>
      </c>
      <c r="F59">
        <v>8</v>
      </c>
      <c r="G59">
        <v>10</v>
      </c>
      <c r="H59">
        <v>2</v>
      </c>
      <c r="I59">
        <v>2</v>
      </c>
      <c r="J59">
        <v>31</v>
      </c>
      <c r="K59">
        <v>1</v>
      </c>
      <c r="L59">
        <v>1</v>
      </c>
    </row>
    <row r="61" spans="1:12" ht="12.75" customHeight="1">
      <c r="A61" t="s">
        <v>32</v>
      </c>
      <c r="B61" s="2" t="s">
        <v>1</v>
      </c>
      <c r="C61">
        <f aca="true" t="shared" si="18" ref="C61:L61">SUM(C62,C63)</f>
        <v>118</v>
      </c>
      <c r="D61">
        <f t="shared" si="18"/>
        <v>116</v>
      </c>
      <c r="E61">
        <f t="shared" si="18"/>
        <v>27</v>
      </c>
      <c r="F61">
        <f t="shared" si="18"/>
        <v>15</v>
      </c>
      <c r="G61">
        <f t="shared" si="18"/>
        <v>5</v>
      </c>
      <c r="H61">
        <f t="shared" si="18"/>
        <v>3</v>
      </c>
      <c r="I61">
        <f t="shared" si="18"/>
        <v>4</v>
      </c>
      <c r="J61">
        <f t="shared" si="18"/>
        <v>85</v>
      </c>
      <c r="K61">
        <f t="shared" si="18"/>
        <v>4</v>
      </c>
      <c r="L61">
        <f t="shared" si="18"/>
        <v>2</v>
      </c>
    </row>
    <row r="62" spans="2:12" ht="12.75" customHeight="1">
      <c r="B62" s="2" t="s">
        <v>16</v>
      </c>
      <c r="C62">
        <f>SUM(D62,L62)</f>
        <v>86</v>
      </c>
      <c r="D62">
        <f>SUM(F62:K62)</f>
        <v>84</v>
      </c>
      <c r="E62">
        <f>SUM(F62:I62)</f>
        <v>19</v>
      </c>
      <c r="F62">
        <f aca="true" t="shared" si="19" ref="F62:L63">SUM(F66)</f>
        <v>12</v>
      </c>
      <c r="G62">
        <f t="shared" si="19"/>
        <v>4</v>
      </c>
      <c r="H62">
        <f t="shared" si="19"/>
        <v>0</v>
      </c>
      <c r="I62">
        <f t="shared" si="19"/>
        <v>3</v>
      </c>
      <c r="J62">
        <f t="shared" si="19"/>
        <v>63</v>
      </c>
      <c r="K62">
        <f t="shared" si="19"/>
        <v>2</v>
      </c>
      <c r="L62">
        <f t="shared" si="19"/>
        <v>2</v>
      </c>
    </row>
    <row r="63" spans="2:12" ht="12.75" customHeight="1">
      <c r="B63" s="2" t="s">
        <v>17</v>
      </c>
      <c r="C63">
        <f>SUM(D63,L63)</f>
        <v>32</v>
      </c>
      <c r="D63">
        <f>SUM(F63:K63)</f>
        <v>32</v>
      </c>
      <c r="E63">
        <f>SUM(F63:I63)</f>
        <v>8</v>
      </c>
      <c r="F63">
        <f t="shared" si="19"/>
        <v>3</v>
      </c>
      <c r="G63">
        <f t="shared" si="19"/>
        <v>1</v>
      </c>
      <c r="H63">
        <f t="shared" si="19"/>
        <v>3</v>
      </c>
      <c r="I63">
        <f t="shared" si="19"/>
        <v>1</v>
      </c>
      <c r="J63">
        <f t="shared" si="19"/>
        <v>22</v>
      </c>
      <c r="K63">
        <f t="shared" si="19"/>
        <v>2</v>
      </c>
      <c r="L63">
        <f t="shared" si="19"/>
        <v>0</v>
      </c>
    </row>
    <row r="65" spans="1:12" ht="12.75" customHeight="1">
      <c r="A65" t="s">
        <v>21</v>
      </c>
      <c r="B65" s="2" t="s">
        <v>1</v>
      </c>
      <c r="C65">
        <f aca="true" t="shared" si="20" ref="C65:L65">SUM(C66,C67)</f>
        <v>118</v>
      </c>
      <c r="D65">
        <f t="shared" si="20"/>
        <v>116</v>
      </c>
      <c r="E65">
        <f t="shared" si="20"/>
        <v>27</v>
      </c>
      <c r="F65">
        <f t="shared" si="20"/>
        <v>15</v>
      </c>
      <c r="G65">
        <f t="shared" si="20"/>
        <v>5</v>
      </c>
      <c r="H65">
        <f t="shared" si="20"/>
        <v>3</v>
      </c>
      <c r="I65">
        <f t="shared" si="20"/>
        <v>4</v>
      </c>
      <c r="J65">
        <f t="shared" si="20"/>
        <v>85</v>
      </c>
      <c r="K65">
        <f t="shared" si="20"/>
        <v>4</v>
      </c>
      <c r="L65">
        <f t="shared" si="20"/>
        <v>2</v>
      </c>
    </row>
    <row r="66" spans="2:12" ht="12.75" customHeight="1">
      <c r="B66" s="2" t="s">
        <v>16</v>
      </c>
      <c r="C66">
        <f>SUM(D66,L66)</f>
        <v>86</v>
      </c>
      <c r="D66">
        <f>SUM(F66:K66)</f>
        <v>84</v>
      </c>
      <c r="E66">
        <f>SUM(F66:I66)</f>
        <v>19</v>
      </c>
      <c r="F66">
        <v>12</v>
      </c>
      <c r="G66">
        <v>4</v>
      </c>
      <c r="H66">
        <v>0</v>
      </c>
      <c r="I66">
        <v>3</v>
      </c>
      <c r="J66">
        <v>63</v>
      </c>
      <c r="K66">
        <v>2</v>
      </c>
      <c r="L66">
        <v>2</v>
      </c>
    </row>
    <row r="67" spans="2:12" ht="12.75" customHeight="1">
      <c r="B67" s="2" t="s">
        <v>17</v>
      </c>
      <c r="C67">
        <f>SUM(D67,L67)</f>
        <v>32</v>
      </c>
      <c r="D67">
        <f>SUM(F67:K67)</f>
        <v>32</v>
      </c>
      <c r="E67">
        <f>SUM(F67:I67)</f>
        <v>8</v>
      </c>
      <c r="F67">
        <v>3</v>
      </c>
      <c r="G67">
        <v>1</v>
      </c>
      <c r="H67">
        <v>3</v>
      </c>
      <c r="I67">
        <v>1</v>
      </c>
      <c r="J67">
        <v>22</v>
      </c>
      <c r="K67">
        <v>2</v>
      </c>
      <c r="L67">
        <v>0</v>
      </c>
    </row>
    <row r="69" spans="1:12" ht="12.75" customHeight="1">
      <c r="A69" t="s">
        <v>33</v>
      </c>
      <c r="B69" s="2" t="s">
        <v>1</v>
      </c>
      <c r="C69">
        <f aca="true" t="shared" si="21" ref="C69:L69">SUM(C70,C71)</f>
        <v>1133</v>
      </c>
      <c r="D69">
        <f t="shared" si="21"/>
        <v>1000</v>
      </c>
      <c r="E69">
        <f t="shared" si="21"/>
        <v>250</v>
      </c>
      <c r="F69">
        <f t="shared" si="21"/>
        <v>63</v>
      </c>
      <c r="G69">
        <f t="shared" si="21"/>
        <v>139</v>
      </c>
      <c r="H69">
        <f t="shared" si="21"/>
        <v>6</v>
      </c>
      <c r="I69">
        <f t="shared" si="21"/>
        <v>42</v>
      </c>
      <c r="J69">
        <f t="shared" si="21"/>
        <v>704</v>
      </c>
      <c r="K69">
        <f t="shared" si="21"/>
        <v>46</v>
      </c>
      <c r="L69">
        <f t="shared" si="21"/>
        <v>133</v>
      </c>
    </row>
    <row r="70" spans="2:12" ht="12.75" customHeight="1">
      <c r="B70" s="2" t="s">
        <v>16</v>
      </c>
      <c r="C70">
        <f aca="true" t="shared" si="22" ref="C70:L70">SUM(C74,C78,C82)</f>
        <v>296</v>
      </c>
      <c r="D70">
        <f t="shared" si="22"/>
        <v>276</v>
      </c>
      <c r="E70">
        <f t="shared" si="22"/>
        <v>82</v>
      </c>
      <c r="F70">
        <f t="shared" si="22"/>
        <v>28</v>
      </c>
      <c r="G70">
        <f t="shared" si="22"/>
        <v>41</v>
      </c>
      <c r="H70">
        <f t="shared" si="22"/>
        <v>1</v>
      </c>
      <c r="I70">
        <f t="shared" si="22"/>
        <v>12</v>
      </c>
      <c r="J70">
        <f t="shared" si="22"/>
        <v>182</v>
      </c>
      <c r="K70">
        <f t="shared" si="22"/>
        <v>12</v>
      </c>
      <c r="L70">
        <f t="shared" si="22"/>
        <v>20</v>
      </c>
    </row>
    <row r="71" spans="2:12" ht="12.75" customHeight="1">
      <c r="B71" s="2" t="s">
        <v>17</v>
      </c>
      <c r="C71">
        <f aca="true" t="shared" si="23" ref="C71:L71">SUM(C75,C79,C83)</f>
        <v>837</v>
      </c>
      <c r="D71">
        <f t="shared" si="23"/>
        <v>724</v>
      </c>
      <c r="E71">
        <f t="shared" si="23"/>
        <v>168</v>
      </c>
      <c r="F71">
        <f t="shared" si="23"/>
        <v>35</v>
      </c>
      <c r="G71">
        <f t="shared" si="23"/>
        <v>98</v>
      </c>
      <c r="H71">
        <f t="shared" si="23"/>
        <v>5</v>
      </c>
      <c r="I71">
        <f t="shared" si="23"/>
        <v>30</v>
      </c>
      <c r="J71">
        <f t="shared" si="23"/>
        <v>522</v>
      </c>
      <c r="K71">
        <f t="shared" si="23"/>
        <v>34</v>
      </c>
      <c r="L71">
        <f t="shared" si="23"/>
        <v>113</v>
      </c>
    </row>
    <row r="73" spans="1:12" ht="12.75" customHeight="1">
      <c r="A73" t="s">
        <v>21</v>
      </c>
      <c r="B73" s="2" t="s">
        <v>1</v>
      </c>
      <c r="C73">
        <f aca="true" t="shared" si="24" ref="C73:L73">SUM(C74,C75)</f>
        <v>1043</v>
      </c>
      <c r="D73">
        <f t="shared" si="24"/>
        <v>938</v>
      </c>
      <c r="E73">
        <f t="shared" si="24"/>
        <v>238</v>
      </c>
      <c r="F73">
        <f t="shared" si="24"/>
        <v>61</v>
      </c>
      <c r="G73">
        <f t="shared" si="24"/>
        <v>131</v>
      </c>
      <c r="H73">
        <f t="shared" si="24"/>
        <v>6</v>
      </c>
      <c r="I73">
        <f t="shared" si="24"/>
        <v>40</v>
      </c>
      <c r="J73">
        <f t="shared" si="24"/>
        <v>659</v>
      </c>
      <c r="K73">
        <f t="shared" si="24"/>
        <v>41</v>
      </c>
      <c r="L73">
        <f t="shared" si="24"/>
        <v>105</v>
      </c>
    </row>
    <row r="74" spans="2:12" ht="12.75" customHeight="1">
      <c r="B74" s="2" t="s">
        <v>16</v>
      </c>
      <c r="C74">
        <f>SUM(D74,L74)</f>
        <v>282</v>
      </c>
      <c r="D74">
        <f>SUM(F74:K74)</f>
        <v>265</v>
      </c>
      <c r="E74">
        <f>SUM(F74:I74)</f>
        <v>81</v>
      </c>
      <c r="F74">
        <v>28</v>
      </c>
      <c r="G74">
        <v>40</v>
      </c>
      <c r="H74">
        <v>1</v>
      </c>
      <c r="I74">
        <v>12</v>
      </c>
      <c r="J74">
        <v>172</v>
      </c>
      <c r="K74">
        <v>12</v>
      </c>
      <c r="L74">
        <v>17</v>
      </c>
    </row>
    <row r="75" spans="2:12" ht="12.75" customHeight="1">
      <c r="B75" s="2" t="s">
        <v>17</v>
      </c>
      <c r="C75">
        <f>SUM(D75,L75)</f>
        <v>761</v>
      </c>
      <c r="D75">
        <f>SUM(F75:K75)</f>
        <v>673</v>
      </c>
      <c r="E75">
        <f>SUM(F75:I75)</f>
        <v>157</v>
      </c>
      <c r="F75">
        <v>33</v>
      </c>
      <c r="G75">
        <v>91</v>
      </c>
      <c r="H75">
        <v>5</v>
      </c>
      <c r="I75">
        <v>28</v>
      </c>
      <c r="J75">
        <v>487</v>
      </c>
      <c r="K75">
        <v>29</v>
      </c>
      <c r="L75">
        <v>88</v>
      </c>
    </row>
    <row r="77" spans="1:12" ht="12.75" customHeight="1">
      <c r="A77" t="s">
        <v>22</v>
      </c>
      <c r="B77" s="2" t="s">
        <v>1</v>
      </c>
      <c r="C77">
        <f aca="true" t="shared" si="25" ref="C77:L77">SUM(C78,C79)</f>
        <v>89</v>
      </c>
      <c r="D77">
        <f t="shared" si="25"/>
        <v>62</v>
      </c>
      <c r="E77">
        <f t="shared" si="25"/>
        <v>12</v>
      </c>
      <c r="F77">
        <f t="shared" si="25"/>
        <v>2</v>
      </c>
      <c r="G77">
        <f t="shared" si="25"/>
        <v>8</v>
      </c>
      <c r="H77">
        <f t="shared" si="25"/>
        <v>0</v>
      </c>
      <c r="I77">
        <f t="shared" si="25"/>
        <v>2</v>
      </c>
      <c r="J77">
        <f t="shared" si="25"/>
        <v>45</v>
      </c>
      <c r="K77">
        <f t="shared" si="25"/>
        <v>5</v>
      </c>
      <c r="L77">
        <f t="shared" si="25"/>
        <v>27</v>
      </c>
    </row>
    <row r="78" spans="2:12" ht="12.75" customHeight="1">
      <c r="B78" s="2" t="s">
        <v>16</v>
      </c>
      <c r="C78">
        <f>SUM(D78,L78)</f>
        <v>14</v>
      </c>
      <c r="D78">
        <f>SUM(F78:K78)</f>
        <v>11</v>
      </c>
      <c r="E78">
        <f>SUM(F78:I78)</f>
        <v>1</v>
      </c>
      <c r="F78">
        <v>0</v>
      </c>
      <c r="G78">
        <v>1</v>
      </c>
      <c r="H78">
        <v>0</v>
      </c>
      <c r="I78">
        <v>0</v>
      </c>
      <c r="J78">
        <v>10</v>
      </c>
      <c r="K78">
        <v>0</v>
      </c>
      <c r="L78">
        <v>3</v>
      </c>
    </row>
    <row r="79" spans="2:12" ht="12.75" customHeight="1">
      <c r="B79" s="2" t="s">
        <v>17</v>
      </c>
      <c r="C79">
        <f>SUM(D79,L79)</f>
        <v>75</v>
      </c>
      <c r="D79">
        <f>SUM(F79:K79)</f>
        <v>51</v>
      </c>
      <c r="E79">
        <f>SUM(F79:I79)</f>
        <v>11</v>
      </c>
      <c r="F79">
        <v>2</v>
      </c>
      <c r="G79">
        <v>7</v>
      </c>
      <c r="H79">
        <v>0</v>
      </c>
      <c r="I79">
        <v>2</v>
      </c>
      <c r="J79">
        <v>35</v>
      </c>
      <c r="K79">
        <v>5</v>
      </c>
      <c r="L79">
        <v>24</v>
      </c>
    </row>
    <row r="80" ht="12.75" customHeight="1">
      <c r="B80" s="2"/>
    </row>
    <row r="81" spans="1:12" ht="12.75" customHeight="1">
      <c r="A81" t="s">
        <v>24</v>
      </c>
      <c r="B81" s="2" t="s">
        <v>1</v>
      </c>
      <c r="C81">
        <f aca="true" t="shared" si="26" ref="C81:L81">SUM(C82,C83)</f>
        <v>1</v>
      </c>
      <c r="D81">
        <f t="shared" si="26"/>
        <v>0</v>
      </c>
      <c r="E81">
        <f t="shared" si="26"/>
        <v>0</v>
      </c>
      <c r="F81">
        <f t="shared" si="26"/>
        <v>0</v>
      </c>
      <c r="G81">
        <f t="shared" si="26"/>
        <v>0</v>
      </c>
      <c r="H81">
        <f t="shared" si="26"/>
        <v>0</v>
      </c>
      <c r="I81">
        <f t="shared" si="26"/>
        <v>0</v>
      </c>
      <c r="J81">
        <f t="shared" si="26"/>
        <v>0</v>
      </c>
      <c r="K81">
        <f t="shared" si="26"/>
        <v>0</v>
      </c>
      <c r="L81">
        <f t="shared" si="26"/>
        <v>1</v>
      </c>
    </row>
    <row r="82" spans="2:12" ht="12.75" customHeight="1">
      <c r="B82" s="2" t="s">
        <v>16</v>
      </c>
      <c r="C82">
        <f>SUM(D82,L82)</f>
        <v>0</v>
      </c>
      <c r="D82">
        <f>SUM(F82:K82)</f>
        <v>0</v>
      </c>
      <c r="E82">
        <f>SUM(F82:I82)</f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</row>
    <row r="83" spans="2:12" ht="12.75" customHeight="1">
      <c r="B83" s="2" t="s">
        <v>17</v>
      </c>
      <c r="C83">
        <f>SUM(D83,L83)</f>
        <v>1</v>
      </c>
      <c r="D83">
        <f>SUM(F83:K83)</f>
        <v>0</v>
      </c>
      <c r="E83">
        <f>SUM(F83:I83)</f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1</v>
      </c>
    </row>
    <row r="85" spans="1:12" ht="12.75" customHeight="1">
      <c r="A85" t="s">
        <v>34</v>
      </c>
      <c r="B85" s="2" t="s">
        <v>1</v>
      </c>
      <c r="C85">
        <f aca="true" t="shared" si="27" ref="C85:L85">SUM(C86,C87)</f>
        <v>169</v>
      </c>
      <c r="D85">
        <f t="shared" si="27"/>
        <v>161</v>
      </c>
      <c r="E85">
        <f t="shared" si="27"/>
        <v>37</v>
      </c>
      <c r="F85">
        <f t="shared" si="27"/>
        <v>26</v>
      </c>
      <c r="G85">
        <f t="shared" si="27"/>
        <v>6</v>
      </c>
      <c r="H85">
        <f t="shared" si="27"/>
        <v>0</v>
      </c>
      <c r="I85">
        <f t="shared" si="27"/>
        <v>5</v>
      </c>
      <c r="J85">
        <f t="shared" si="27"/>
        <v>120</v>
      </c>
      <c r="K85">
        <f t="shared" si="27"/>
        <v>4</v>
      </c>
      <c r="L85">
        <f t="shared" si="27"/>
        <v>8</v>
      </c>
    </row>
    <row r="86" spans="2:12" ht="12.75" customHeight="1">
      <c r="B86" s="2" t="s">
        <v>16</v>
      </c>
      <c r="C86">
        <f>SUM(D86,L86)</f>
        <v>101</v>
      </c>
      <c r="D86">
        <f>SUM(F86:K86)</f>
        <v>97</v>
      </c>
      <c r="E86">
        <f>SUM(F86:I86)</f>
        <v>23</v>
      </c>
      <c r="F86">
        <f aca="true" t="shared" si="28" ref="F86:L87">SUM(F90)</f>
        <v>18</v>
      </c>
      <c r="G86">
        <f t="shared" si="28"/>
        <v>4</v>
      </c>
      <c r="H86">
        <f t="shared" si="28"/>
        <v>0</v>
      </c>
      <c r="I86">
        <f t="shared" si="28"/>
        <v>1</v>
      </c>
      <c r="J86">
        <f t="shared" si="28"/>
        <v>73</v>
      </c>
      <c r="K86">
        <f t="shared" si="28"/>
        <v>1</v>
      </c>
      <c r="L86">
        <f t="shared" si="28"/>
        <v>4</v>
      </c>
    </row>
    <row r="87" spans="2:12" ht="12.75" customHeight="1">
      <c r="B87" s="2" t="s">
        <v>17</v>
      </c>
      <c r="C87">
        <f>SUM(D87,L87)</f>
        <v>68</v>
      </c>
      <c r="D87">
        <f>SUM(F87:K87)</f>
        <v>64</v>
      </c>
      <c r="E87">
        <f>SUM(F87:I87)</f>
        <v>14</v>
      </c>
      <c r="F87">
        <f t="shared" si="28"/>
        <v>8</v>
      </c>
      <c r="G87">
        <f t="shared" si="28"/>
        <v>2</v>
      </c>
      <c r="H87">
        <f t="shared" si="28"/>
        <v>0</v>
      </c>
      <c r="I87">
        <f t="shared" si="28"/>
        <v>4</v>
      </c>
      <c r="J87">
        <f t="shared" si="28"/>
        <v>47</v>
      </c>
      <c r="K87">
        <f t="shared" si="28"/>
        <v>3</v>
      </c>
      <c r="L87">
        <f t="shared" si="28"/>
        <v>4</v>
      </c>
    </row>
    <row r="89" spans="1:12" ht="12.75" customHeight="1">
      <c r="A89" t="s">
        <v>21</v>
      </c>
      <c r="B89" s="2" t="s">
        <v>1</v>
      </c>
      <c r="C89">
        <f aca="true" t="shared" si="29" ref="C89:L89">SUM(C90,C91)</f>
        <v>169</v>
      </c>
      <c r="D89">
        <f t="shared" si="29"/>
        <v>161</v>
      </c>
      <c r="E89">
        <f t="shared" si="29"/>
        <v>37</v>
      </c>
      <c r="F89">
        <f t="shared" si="29"/>
        <v>26</v>
      </c>
      <c r="G89">
        <f t="shared" si="29"/>
        <v>6</v>
      </c>
      <c r="H89">
        <f t="shared" si="29"/>
        <v>0</v>
      </c>
      <c r="I89">
        <f t="shared" si="29"/>
        <v>5</v>
      </c>
      <c r="J89">
        <f t="shared" si="29"/>
        <v>120</v>
      </c>
      <c r="K89">
        <f t="shared" si="29"/>
        <v>4</v>
      </c>
      <c r="L89">
        <f t="shared" si="29"/>
        <v>8</v>
      </c>
    </row>
    <row r="90" spans="2:12" ht="12.75" customHeight="1">
      <c r="B90" s="2" t="s">
        <v>16</v>
      </c>
      <c r="C90">
        <f>SUM(D90,L90)</f>
        <v>101</v>
      </c>
      <c r="D90">
        <f>SUM(F90:K90)</f>
        <v>97</v>
      </c>
      <c r="E90">
        <f>SUM(F90:I90)</f>
        <v>23</v>
      </c>
      <c r="F90">
        <v>18</v>
      </c>
      <c r="G90">
        <v>4</v>
      </c>
      <c r="H90">
        <v>0</v>
      </c>
      <c r="I90">
        <v>1</v>
      </c>
      <c r="J90">
        <v>73</v>
      </c>
      <c r="K90">
        <v>1</v>
      </c>
      <c r="L90">
        <v>4</v>
      </c>
    </row>
    <row r="91" spans="2:12" ht="12.75" customHeight="1">
      <c r="B91" s="2" t="s">
        <v>17</v>
      </c>
      <c r="C91">
        <f>SUM(D91,L91)</f>
        <v>68</v>
      </c>
      <c r="D91">
        <f>SUM(F91:K91)</f>
        <v>64</v>
      </c>
      <c r="E91">
        <f>SUM(F91:I91)</f>
        <v>14</v>
      </c>
      <c r="F91">
        <v>8</v>
      </c>
      <c r="G91">
        <v>2</v>
      </c>
      <c r="H91">
        <v>0</v>
      </c>
      <c r="I91">
        <v>4</v>
      </c>
      <c r="J91">
        <v>47</v>
      </c>
      <c r="K91">
        <v>3</v>
      </c>
      <c r="L91">
        <v>4</v>
      </c>
    </row>
    <row r="92" s="11" customFormat="1" ht="12.75" customHeight="1"/>
    <row r="96" spans="1:12" ht="12.75" customHeight="1">
      <c r="A96" t="s">
        <v>35</v>
      </c>
      <c r="B96" s="2" t="s">
        <v>1</v>
      </c>
      <c r="C96">
        <f aca="true" t="shared" si="30" ref="C96:L96">SUM(C97,C98)</f>
        <v>367</v>
      </c>
      <c r="D96">
        <f t="shared" si="30"/>
        <v>336</v>
      </c>
      <c r="E96">
        <f t="shared" si="30"/>
        <v>75</v>
      </c>
      <c r="F96">
        <f t="shared" si="30"/>
        <v>21</v>
      </c>
      <c r="G96">
        <f t="shared" si="30"/>
        <v>32</v>
      </c>
      <c r="H96">
        <f t="shared" si="30"/>
        <v>8</v>
      </c>
      <c r="I96">
        <f t="shared" si="30"/>
        <v>14</v>
      </c>
      <c r="J96">
        <f t="shared" si="30"/>
        <v>230</v>
      </c>
      <c r="K96">
        <f t="shared" si="30"/>
        <v>31</v>
      </c>
      <c r="L96">
        <f t="shared" si="30"/>
        <v>31</v>
      </c>
    </row>
    <row r="97" spans="2:12" ht="12.75" customHeight="1">
      <c r="B97" s="2" t="s">
        <v>16</v>
      </c>
      <c r="C97">
        <f>SUM(D97,L97)</f>
        <v>152</v>
      </c>
      <c r="D97">
        <f>SUM(F97:K97)</f>
        <v>144</v>
      </c>
      <c r="E97">
        <f>SUM(F97:I97)</f>
        <v>33</v>
      </c>
      <c r="F97">
        <f aca="true" t="shared" si="31" ref="F97:L97">SUM(F102,F106)</f>
        <v>9</v>
      </c>
      <c r="G97">
        <f t="shared" si="31"/>
        <v>16</v>
      </c>
      <c r="H97">
        <f t="shared" si="31"/>
        <v>2</v>
      </c>
      <c r="I97">
        <f t="shared" si="31"/>
        <v>6</v>
      </c>
      <c r="J97">
        <f t="shared" si="31"/>
        <v>101</v>
      </c>
      <c r="K97">
        <f t="shared" si="31"/>
        <v>10</v>
      </c>
      <c r="L97">
        <f t="shared" si="31"/>
        <v>8</v>
      </c>
    </row>
    <row r="98" spans="2:12" ht="12.75" customHeight="1">
      <c r="B98" s="2" t="s">
        <v>17</v>
      </c>
      <c r="C98">
        <f>SUM(D98,L98)</f>
        <v>215</v>
      </c>
      <c r="D98">
        <f>SUM(F98:K98)</f>
        <v>192</v>
      </c>
      <c r="E98">
        <f>SUM(F98:I98)</f>
        <v>42</v>
      </c>
      <c r="F98">
        <f aca="true" t="shared" si="32" ref="F98:L98">SUM(F103,F107)</f>
        <v>12</v>
      </c>
      <c r="G98">
        <f t="shared" si="32"/>
        <v>16</v>
      </c>
      <c r="H98">
        <f t="shared" si="32"/>
        <v>6</v>
      </c>
      <c r="I98">
        <f t="shared" si="32"/>
        <v>8</v>
      </c>
      <c r="J98">
        <f t="shared" si="32"/>
        <v>129</v>
      </c>
      <c r="K98">
        <f t="shared" si="32"/>
        <v>21</v>
      </c>
      <c r="L98">
        <f t="shared" si="32"/>
        <v>23</v>
      </c>
    </row>
    <row r="99" ht="12.75" customHeight="1">
      <c r="B99" s="2"/>
    </row>
    <row r="101" spans="1:12" ht="12.75" customHeight="1">
      <c r="A101" t="s">
        <v>22</v>
      </c>
      <c r="B101" s="2" t="s">
        <v>1</v>
      </c>
      <c r="C101">
        <f aca="true" t="shared" si="33" ref="C101:L101">SUM(C102,C103)</f>
        <v>27</v>
      </c>
      <c r="D101">
        <f t="shared" si="33"/>
        <v>0</v>
      </c>
      <c r="E101">
        <f t="shared" si="33"/>
        <v>0</v>
      </c>
      <c r="F101">
        <f t="shared" si="33"/>
        <v>0</v>
      </c>
      <c r="G101">
        <f t="shared" si="33"/>
        <v>0</v>
      </c>
      <c r="H101">
        <f t="shared" si="33"/>
        <v>0</v>
      </c>
      <c r="I101">
        <f t="shared" si="33"/>
        <v>0</v>
      </c>
      <c r="J101">
        <f t="shared" si="33"/>
        <v>0</v>
      </c>
      <c r="K101">
        <f t="shared" si="33"/>
        <v>0</v>
      </c>
      <c r="L101">
        <f t="shared" si="33"/>
        <v>27</v>
      </c>
    </row>
    <row r="102" spans="2:12" ht="12.75" customHeight="1">
      <c r="B102" s="2" t="s">
        <v>16</v>
      </c>
      <c r="C102">
        <f>SUM(D102,L102)</f>
        <v>8</v>
      </c>
      <c r="D102">
        <f>SUM(F102:K102)</f>
        <v>0</v>
      </c>
      <c r="E102">
        <f>SUM(F102:I102)</f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8</v>
      </c>
    </row>
    <row r="103" spans="2:12" ht="12.75" customHeight="1">
      <c r="B103" s="2" t="s">
        <v>17</v>
      </c>
      <c r="C103">
        <f>SUM(D103,L103)</f>
        <v>19</v>
      </c>
      <c r="D103">
        <f>SUM(F103:K103)</f>
        <v>0</v>
      </c>
      <c r="E103">
        <f>SUM(F103:I103)</f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19</v>
      </c>
    </row>
    <row r="105" spans="1:12" ht="12.75" customHeight="1">
      <c r="A105" t="s">
        <v>31</v>
      </c>
      <c r="B105" s="2" t="s">
        <v>1</v>
      </c>
      <c r="C105">
        <f aca="true" t="shared" si="34" ref="C105:L105">SUM(C106,C107)</f>
        <v>340</v>
      </c>
      <c r="D105">
        <f t="shared" si="34"/>
        <v>336</v>
      </c>
      <c r="E105">
        <f t="shared" si="34"/>
        <v>75</v>
      </c>
      <c r="F105">
        <f t="shared" si="34"/>
        <v>21</v>
      </c>
      <c r="G105">
        <f t="shared" si="34"/>
        <v>32</v>
      </c>
      <c r="H105">
        <f t="shared" si="34"/>
        <v>8</v>
      </c>
      <c r="I105">
        <f t="shared" si="34"/>
        <v>14</v>
      </c>
      <c r="J105">
        <f t="shared" si="34"/>
        <v>230</v>
      </c>
      <c r="K105">
        <f t="shared" si="34"/>
        <v>31</v>
      </c>
      <c r="L105">
        <f t="shared" si="34"/>
        <v>4</v>
      </c>
    </row>
    <row r="106" spans="2:12" ht="12.75" customHeight="1">
      <c r="B106" s="2" t="s">
        <v>16</v>
      </c>
      <c r="C106">
        <f>SUM(D106,L106)</f>
        <v>144</v>
      </c>
      <c r="D106">
        <f>SUM(F106:K106)</f>
        <v>144</v>
      </c>
      <c r="E106">
        <f>SUM(F106:I106)</f>
        <v>33</v>
      </c>
      <c r="F106">
        <v>9</v>
      </c>
      <c r="G106">
        <v>16</v>
      </c>
      <c r="H106">
        <v>2</v>
      </c>
      <c r="I106">
        <v>6</v>
      </c>
      <c r="J106">
        <v>101</v>
      </c>
      <c r="K106">
        <v>10</v>
      </c>
      <c r="L106">
        <v>0</v>
      </c>
    </row>
    <row r="107" spans="2:12" ht="12.75" customHeight="1">
      <c r="B107" s="2" t="s">
        <v>17</v>
      </c>
      <c r="C107">
        <f>SUM(D107,L107)</f>
        <v>196</v>
      </c>
      <c r="D107">
        <f>SUM(F107:K107)</f>
        <v>192</v>
      </c>
      <c r="E107">
        <f>SUM(F107:I107)</f>
        <v>42</v>
      </c>
      <c r="F107">
        <v>12</v>
      </c>
      <c r="G107">
        <v>16</v>
      </c>
      <c r="H107">
        <v>6</v>
      </c>
      <c r="I107">
        <v>8</v>
      </c>
      <c r="J107">
        <v>129</v>
      </c>
      <c r="K107">
        <v>21</v>
      </c>
      <c r="L107">
        <v>4</v>
      </c>
    </row>
    <row r="109" spans="1:12" ht="12.75" customHeight="1">
      <c r="A109" t="s">
        <v>36</v>
      </c>
      <c r="B109" s="2" t="s">
        <v>1</v>
      </c>
      <c r="C109">
        <f aca="true" t="shared" si="35" ref="C109:L109">SUM(C110,C111)</f>
        <v>3191</v>
      </c>
      <c r="D109">
        <f t="shared" si="35"/>
        <v>3094</v>
      </c>
      <c r="E109">
        <f t="shared" si="35"/>
        <v>777</v>
      </c>
      <c r="F109">
        <f t="shared" si="35"/>
        <v>239</v>
      </c>
      <c r="G109">
        <f t="shared" si="35"/>
        <v>398</v>
      </c>
      <c r="H109">
        <f t="shared" si="35"/>
        <v>10</v>
      </c>
      <c r="I109">
        <f t="shared" si="35"/>
        <v>130</v>
      </c>
      <c r="J109">
        <f t="shared" si="35"/>
        <v>2150</v>
      </c>
      <c r="K109">
        <f t="shared" si="35"/>
        <v>167</v>
      </c>
      <c r="L109">
        <f t="shared" si="35"/>
        <v>97</v>
      </c>
    </row>
    <row r="110" spans="2:12" ht="12.75" customHeight="1">
      <c r="B110" s="2" t="s">
        <v>16</v>
      </c>
      <c r="C110">
        <f>SUM(D110,L110)</f>
        <v>1761</v>
      </c>
      <c r="D110">
        <f>SUM(F110:K110)</f>
        <v>1718</v>
      </c>
      <c r="E110">
        <f>SUM(F110:I110)</f>
        <v>429</v>
      </c>
      <c r="F110">
        <f aca="true" t="shared" si="36" ref="F110:L111">SUM(F114)</f>
        <v>157</v>
      </c>
      <c r="G110">
        <f t="shared" si="36"/>
        <v>194</v>
      </c>
      <c r="H110">
        <f t="shared" si="36"/>
        <v>7</v>
      </c>
      <c r="I110">
        <f t="shared" si="36"/>
        <v>71</v>
      </c>
      <c r="J110">
        <f t="shared" si="36"/>
        <v>1201</v>
      </c>
      <c r="K110">
        <f t="shared" si="36"/>
        <v>88</v>
      </c>
      <c r="L110">
        <f t="shared" si="36"/>
        <v>43</v>
      </c>
    </row>
    <row r="111" spans="2:12" ht="12.75" customHeight="1">
      <c r="B111" s="2" t="s">
        <v>17</v>
      </c>
      <c r="C111">
        <f>SUM(D111,L111)</f>
        <v>1430</v>
      </c>
      <c r="D111">
        <f>SUM(F111:K111)</f>
        <v>1376</v>
      </c>
      <c r="E111">
        <f>SUM(F111:I111)</f>
        <v>348</v>
      </c>
      <c r="F111">
        <f t="shared" si="36"/>
        <v>82</v>
      </c>
      <c r="G111">
        <f t="shared" si="36"/>
        <v>204</v>
      </c>
      <c r="H111">
        <f t="shared" si="36"/>
        <v>3</v>
      </c>
      <c r="I111">
        <f t="shared" si="36"/>
        <v>59</v>
      </c>
      <c r="J111">
        <f t="shared" si="36"/>
        <v>949</v>
      </c>
      <c r="K111">
        <f t="shared" si="36"/>
        <v>79</v>
      </c>
      <c r="L111">
        <f t="shared" si="36"/>
        <v>54</v>
      </c>
    </row>
    <row r="113" spans="1:12" ht="12.75" customHeight="1">
      <c r="A113" t="s">
        <v>21</v>
      </c>
      <c r="B113" s="2" t="s">
        <v>1</v>
      </c>
      <c r="C113">
        <f aca="true" t="shared" si="37" ref="C113:L113">SUM(C114,C115)</f>
        <v>3191</v>
      </c>
      <c r="D113">
        <f t="shared" si="37"/>
        <v>3094</v>
      </c>
      <c r="E113">
        <f t="shared" si="37"/>
        <v>777</v>
      </c>
      <c r="F113">
        <f t="shared" si="37"/>
        <v>239</v>
      </c>
      <c r="G113">
        <f t="shared" si="37"/>
        <v>398</v>
      </c>
      <c r="H113">
        <f t="shared" si="37"/>
        <v>10</v>
      </c>
      <c r="I113">
        <f t="shared" si="37"/>
        <v>130</v>
      </c>
      <c r="J113">
        <f t="shared" si="37"/>
        <v>2150</v>
      </c>
      <c r="K113">
        <f t="shared" si="37"/>
        <v>167</v>
      </c>
      <c r="L113">
        <f t="shared" si="37"/>
        <v>97</v>
      </c>
    </row>
    <row r="114" spans="2:12" ht="12.75" customHeight="1">
      <c r="B114" s="2" t="s">
        <v>16</v>
      </c>
      <c r="C114">
        <f>SUM(D114,L114)</f>
        <v>1761</v>
      </c>
      <c r="D114">
        <f>SUM(F114:K114)</f>
        <v>1718</v>
      </c>
      <c r="E114">
        <f>SUM(F114:I114)</f>
        <v>429</v>
      </c>
      <c r="F114">
        <v>157</v>
      </c>
      <c r="G114">
        <v>194</v>
      </c>
      <c r="H114">
        <v>7</v>
      </c>
      <c r="I114">
        <v>71</v>
      </c>
      <c r="J114">
        <v>1201</v>
      </c>
      <c r="K114">
        <v>88</v>
      </c>
      <c r="L114">
        <v>43</v>
      </c>
    </row>
    <row r="115" spans="2:12" ht="12.75" customHeight="1">
      <c r="B115" s="2" t="s">
        <v>17</v>
      </c>
      <c r="C115">
        <f>SUM(D115,L115)</f>
        <v>1430</v>
      </c>
      <c r="D115">
        <f>SUM(F115:K115)</f>
        <v>1376</v>
      </c>
      <c r="E115">
        <f>SUM(F115:I115)</f>
        <v>348</v>
      </c>
      <c r="F115">
        <v>82</v>
      </c>
      <c r="G115">
        <v>204</v>
      </c>
      <c r="H115">
        <v>3</v>
      </c>
      <c r="I115">
        <v>59</v>
      </c>
      <c r="J115">
        <v>949</v>
      </c>
      <c r="K115">
        <v>79</v>
      </c>
      <c r="L115">
        <v>54</v>
      </c>
    </row>
    <row r="117" spans="1:12" ht="12.75" customHeight="1">
      <c r="A117" t="s">
        <v>37</v>
      </c>
      <c r="B117" s="2" t="s">
        <v>1</v>
      </c>
      <c r="C117">
        <f aca="true" t="shared" si="38" ref="C117:L117">SUM(C118,C119)</f>
        <v>120</v>
      </c>
      <c r="D117">
        <f t="shared" si="38"/>
        <v>117</v>
      </c>
      <c r="E117">
        <f t="shared" si="38"/>
        <v>14</v>
      </c>
      <c r="F117">
        <f t="shared" si="38"/>
        <v>4</v>
      </c>
      <c r="G117">
        <f t="shared" si="38"/>
        <v>7</v>
      </c>
      <c r="H117">
        <f t="shared" si="38"/>
        <v>0</v>
      </c>
      <c r="I117">
        <f t="shared" si="38"/>
        <v>3</v>
      </c>
      <c r="J117">
        <f t="shared" si="38"/>
        <v>93</v>
      </c>
      <c r="K117">
        <f t="shared" si="38"/>
        <v>10</v>
      </c>
      <c r="L117">
        <f t="shared" si="38"/>
        <v>3</v>
      </c>
    </row>
    <row r="118" spans="2:12" ht="12.75" customHeight="1">
      <c r="B118" s="2" t="s">
        <v>16</v>
      </c>
      <c r="C118">
        <f>SUM(D118,L118)</f>
        <v>89</v>
      </c>
      <c r="D118">
        <f>SUM(F118:K118)</f>
        <v>87</v>
      </c>
      <c r="E118">
        <f>SUM(F118:I118)</f>
        <v>10</v>
      </c>
      <c r="F118">
        <f aca="true" t="shared" si="39" ref="F118:L119">SUM(F122)</f>
        <v>2</v>
      </c>
      <c r="G118">
        <f t="shared" si="39"/>
        <v>6</v>
      </c>
      <c r="H118">
        <f t="shared" si="39"/>
        <v>0</v>
      </c>
      <c r="I118">
        <f t="shared" si="39"/>
        <v>2</v>
      </c>
      <c r="J118">
        <f t="shared" si="39"/>
        <v>69</v>
      </c>
      <c r="K118">
        <f t="shared" si="39"/>
        <v>8</v>
      </c>
      <c r="L118">
        <f t="shared" si="39"/>
        <v>2</v>
      </c>
    </row>
    <row r="119" spans="2:12" ht="12.75" customHeight="1">
      <c r="B119" s="2" t="s">
        <v>17</v>
      </c>
      <c r="C119">
        <f>SUM(D119,L119)</f>
        <v>31</v>
      </c>
      <c r="D119">
        <f>SUM(F119:K119)</f>
        <v>30</v>
      </c>
      <c r="E119">
        <f>SUM(F119:I119)</f>
        <v>4</v>
      </c>
      <c r="F119">
        <f t="shared" si="39"/>
        <v>2</v>
      </c>
      <c r="G119">
        <f t="shared" si="39"/>
        <v>1</v>
      </c>
      <c r="H119">
        <f t="shared" si="39"/>
        <v>0</v>
      </c>
      <c r="I119">
        <f t="shared" si="39"/>
        <v>1</v>
      </c>
      <c r="J119">
        <f t="shared" si="39"/>
        <v>24</v>
      </c>
      <c r="K119">
        <f t="shared" si="39"/>
        <v>2</v>
      </c>
      <c r="L119">
        <f t="shared" si="39"/>
        <v>1</v>
      </c>
    </row>
    <row r="121" spans="1:12" ht="12.75" customHeight="1">
      <c r="A121" t="s">
        <v>21</v>
      </c>
      <c r="B121" s="2" t="s">
        <v>1</v>
      </c>
      <c r="C121">
        <f aca="true" t="shared" si="40" ref="C121:L121">SUM(C122,C123)</f>
        <v>120</v>
      </c>
      <c r="D121">
        <f t="shared" si="40"/>
        <v>117</v>
      </c>
      <c r="E121">
        <f t="shared" si="40"/>
        <v>14</v>
      </c>
      <c r="F121">
        <f t="shared" si="40"/>
        <v>4</v>
      </c>
      <c r="G121">
        <f t="shared" si="40"/>
        <v>7</v>
      </c>
      <c r="H121">
        <f t="shared" si="40"/>
        <v>0</v>
      </c>
      <c r="I121">
        <f t="shared" si="40"/>
        <v>3</v>
      </c>
      <c r="J121">
        <f t="shared" si="40"/>
        <v>93</v>
      </c>
      <c r="K121">
        <f t="shared" si="40"/>
        <v>10</v>
      </c>
      <c r="L121">
        <f t="shared" si="40"/>
        <v>3</v>
      </c>
    </row>
    <row r="122" spans="2:12" ht="12.75" customHeight="1">
      <c r="B122" s="2" t="s">
        <v>16</v>
      </c>
      <c r="C122">
        <f>SUM(D122,L122)</f>
        <v>89</v>
      </c>
      <c r="D122">
        <f>SUM(F122:K122)</f>
        <v>87</v>
      </c>
      <c r="E122">
        <f>SUM(F122:I122)</f>
        <v>10</v>
      </c>
      <c r="F122">
        <v>2</v>
      </c>
      <c r="G122">
        <v>6</v>
      </c>
      <c r="H122">
        <v>0</v>
      </c>
      <c r="I122">
        <v>2</v>
      </c>
      <c r="J122">
        <v>69</v>
      </c>
      <c r="K122">
        <v>8</v>
      </c>
      <c r="L122">
        <v>2</v>
      </c>
    </row>
    <row r="123" spans="2:12" ht="12.75" customHeight="1">
      <c r="B123" s="2" t="s">
        <v>17</v>
      </c>
      <c r="C123">
        <f>SUM(D123,L123)</f>
        <v>31</v>
      </c>
      <c r="D123">
        <f>SUM(F123:K123)</f>
        <v>30</v>
      </c>
      <c r="E123">
        <f>SUM(F123:I123)</f>
        <v>4</v>
      </c>
      <c r="F123">
        <v>2</v>
      </c>
      <c r="G123">
        <v>1</v>
      </c>
      <c r="H123">
        <v>0</v>
      </c>
      <c r="I123">
        <v>1</v>
      </c>
      <c r="J123">
        <v>24</v>
      </c>
      <c r="K123">
        <v>2</v>
      </c>
      <c r="L123">
        <v>1</v>
      </c>
    </row>
    <row r="125" spans="1:12" ht="12.75" customHeight="1">
      <c r="A125" t="s">
        <v>38</v>
      </c>
      <c r="B125" s="2" t="s">
        <v>1</v>
      </c>
      <c r="C125">
        <f aca="true" t="shared" si="41" ref="C125:L125">SUM(C126,C127)</f>
        <v>160</v>
      </c>
      <c r="D125">
        <f t="shared" si="41"/>
        <v>157</v>
      </c>
      <c r="E125">
        <f t="shared" si="41"/>
        <v>54</v>
      </c>
      <c r="F125">
        <f t="shared" si="41"/>
        <v>7</v>
      </c>
      <c r="G125">
        <f t="shared" si="41"/>
        <v>37</v>
      </c>
      <c r="H125">
        <f t="shared" si="41"/>
        <v>1</v>
      </c>
      <c r="I125">
        <f t="shared" si="41"/>
        <v>9</v>
      </c>
      <c r="J125">
        <f t="shared" si="41"/>
        <v>92</v>
      </c>
      <c r="K125">
        <f t="shared" si="41"/>
        <v>11</v>
      </c>
      <c r="L125">
        <f t="shared" si="41"/>
        <v>3</v>
      </c>
    </row>
    <row r="126" spans="2:12" ht="12.75" customHeight="1">
      <c r="B126" s="2" t="s">
        <v>16</v>
      </c>
      <c r="C126">
        <f>SUM(D126,L126)</f>
        <v>71</v>
      </c>
      <c r="D126">
        <f>SUM(F126:K126)</f>
        <v>68</v>
      </c>
      <c r="E126">
        <f>SUM(F126:I126)</f>
        <v>27</v>
      </c>
      <c r="F126">
        <f aca="true" t="shared" si="42" ref="F126:L127">SUM(F130)</f>
        <v>3</v>
      </c>
      <c r="G126">
        <f t="shared" si="42"/>
        <v>21</v>
      </c>
      <c r="H126">
        <f t="shared" si="42"/>
        <v>1</v>
      </c>
      <c r="I126">
        <f t="shared" si="42"/>
        <v>2</v>
      </c>
      <c r="J126">
        <f t="shared" si="42"/>
        <v>37</v>
      </c>
      <c r="K126">
        <f t="shared" si="42"/>
        <v>4</v>
      </c>
      <c r="L126">
        <f t="shared" si="42"/>
        <v>3</v>
      </c>
    </row>
    <row r="127" spans="2:12" ht="12.75" customHeight="1">
      <c r="B127" s="2" t="s">
        <v>17</v>
      </c>
      <c r="C127">
        <f>SUM(D127,L127)</f>
        <v>89</v>
      </c>
      <c r="D127">
        <f>SUM(F127:K127)</f>
        <v>89</v>
      </c>
      <c r="E127">
        <f>SUM(F127:I127)</f>
        <v>27</v>
      </c>
      <c r="F127">
        <f t="shared" si="42"/>
        <v>4</v>
      </c>
      <c r="G127">
        <f t="shared" si="42"/>
        <v>16</v>
      </c>
      <c r="H127">
        <f t="shared" si="42"/>
        <v>0</v>
      </c>
      <c r="I127">
        <f t="shared" si="42"/>
        <v>7</v>
      </c>
      <c r="J127">
        <f t="shared" si="42"/>
        <v>55</v>
      </c>
      <c r="K127">
        <f t="shared" si="42"/>
        <v>7</v>
      </c>
      <c r="L127">
        <f t="shared" si="42"/>
        <v>0</v>
      </c>
    </row>
    <row r="129" spans="1:12" ht="12.75" customHeight="1">
      <c r="A129" t="s">
        <v>31</v>
      </c>
      <c r="B129" s="2" t="s">
        <v>1</v>
      </c>
      <c r="C129">
        <f aca="true" t="shared" si="43" ref="C129:L129">SUM(C130,C131)</f>
        <v>160</v>
      </c>
      <c r="D129">
        <f t="shared" si="43"/>
        <v>157</v>
      </c>
      <c r="E129">
        <f t="shared" si="43"/>
        <v>54</v>
      </c>
      <c r="F129">
        <f t="shared" si="43"/>
        <v>7</v>
      </c>
      <c r="G129">
        <f t="shared" si="43"/>
        <v>37</v>
      </c>
      <c r="H129">
        <f t="shared" si="43"/>
        <v>1</v>
      </c>
      <c r="I129">
        <f t="shared" si="43"/>
        <v>9</v>
      </c>
      <c r="J129">
        <f t="shared" si="43"/>
        <v>92</v>
      </c>
      <c r="K129">
        <f t="shared" si="43"/>
        <v>11</v>
      </c>
      <c r="L129">
        <f t="shared" si="43"/>
        <v>3</v>
      </c>
    </row>
    <row r="130" spans="2:12" ht="12.75" customHeight="1">
      <c r="B130" s="2" t="s">
        <v>16</v>
      </c>
      <c r="C130">
        <f>SUM(D130,L130)</f>
        <v>71</v>
      </c>
      <c r="D130">
        <f>SUM(F130:K130)</f>
        <v>68</v>
      </c>
      <c r="E130">
        <f>SUM(F130:I130)</f>
        <v>27</v>
      </c>
      <c r="F130">
        <v>3</v>
      </c>
      <c r="G130">
        <v>21</v>
      </c>
      <c r="H130">
        <v>1</v>
      </c>
      <c r="I130">
        <v>2</v>
      </c>
      <c r="J130">
        <v>37</v>
      </c>
      <c r="K130">
        <v>4</v>
      </c>
      <c r="L130">
        <v>3</v>
      </c>
    </row>
    <row r="131" spans="2:12" ht="12.75" customHeight="1">
      <c r="B131" s="2" t="s">
        <v>17</v>
      </c>
      <c r="C131">
        <f>SUM(D131,L131)</f>
        <v>89</v>
      </c>
      <c r="D131">
        <f>SUM(F131:K131)</f>
        <v>89</v>
      </c>
      <c r="E131">
        <f>SUM(F131:I131)</f>
        <v>27</v>
      </c>
      <c r="F131">
        <v>4</v>
      </c>
      <c r="G131">
        <v>16</v>
      </c>
      <c r="H131">
        <v>0</v>
      </c>
      <c r="I131">
        <v>7</v>
      </c>
      <c r="J131">
        <v>55</v>
      </c>
      <c r="K131">
        <v>7</v>
      </c>
      <c r="L131">
        <v>0</v>
      </c>
    </row>
    <row r="133" spans="1:12" ht="12.75" customHeight="1">
      <c r="A133" t="s">
        <v>39</v>
      </c>
      <c r="B133" s="2" t="s">
        <v>1</v>
      </c>
      <c r="C133">
        <f aca="true" t="shared" si="44" ref="C133:L133">SUM(C134,C135)</f>
        <v>225</v>
      </c>
      <c r="D133">
        <f t="shared" si="44"/>
        <v>210</v>
      </c>
      <c r="E133">
        <f t="shared" si="44"/>
        <v>28</v>
      </c>
      <c r="F133">
        <f t="shared" si="44"/>
        <v>15</v>
      </c>
      <c r="G133">
        <f t="shared" si="44"/>
        <v>10</v>
      </c>
      <c r="H133">
        <f t="shared" si="44"/>
        <v>1</v>
      </c>
      <c r="I133">
        <f t="shared" si="44"/>
        <v>2</v>
      </c>
      <c r="J133">
        <f t="shared" si="44"/>
        <v>171</v>
      </c>
      <c r="K133">
        <f t="shared" si="44"/>
        <v>11</v>
      </c>
      <c r="L133">
        <f t="shared" si="44"/>
        <v>15</v>
      </c>
    </row>
    <row r="134" spans="2:12" ht="12.75" customHeight="1">
      <c r="B134" s="2" t="s">
        <v>16</v>
      </c>
      <c r="C134">
        <f>SUM(D134,L134)</f>
        <v>107</v>
      </c>
      <c r="D134">
        <f>SUM(F134:K134)</f>
        <v>97</v>
      </c>
      <c r="E134">
        <f>SUM(F134:I134)</f>
        <v>12</v>
      </c>
      <c r="F134">
        <f aca="true" t="shared" si="45" ref="F134:L135">SUM(F140,F144,F148)</f>
        <v>5</v>
      </c>
      <c r="G134">
        <f t="shared" si="45"/>
        <v>5</v>
      </c>
      <c r="H134">
        <f t="shared" si="45"/>
        <v>0</v>
      </c>
      <c r="I134">
        <f t="shared" si="45"/>
        <v>2</v>
      </c>
      <c r="J134">
        <f t="shared" si="45"/>
        <v>82</v>
      </c>
      <c r="K134">
        <f t="shared" si="45"/>
        <v>3</v>
      </c>
      <c r="L134">
        <f t="shared" si="45"/>
        <v>10</v>
      </c>
    </row>
    <row r="135" spans="2:12" ht="12.75" customHeight="1">
      <c r="B135" s="2" t="s">
        <v>17</v>
      </c>
      <c r="C135">
        <f>SUM(D135,L135)</f>
        <v>118</v>
      </c>
      <c r="D135">
        <f>SUM(F135:K135)</f>
        <v>113</v>
      </c>
      <c r="E135">
        <f>SUM(F135:I135)</f>
        <v>16</v>
      </c>
      <c r="F135">
        <f t="shared" si="45"/>
        <v>10</v>
      </c>
      <c r="G135">
        <f t="shared" si="45"/>
        <v>5</v>
      </c>
      <c r="H135">
        <f t="shared" si="45"/>
        <v>1</v>
      </c>
      <c r="I135">
        <f t="shared" si="45"/>
        <v>0</v>
      </c>
      <c r="J135">
        <f t="shared" si="45"/>
        <v>89</v>
      </c>
      <c r="K135">
        <f t="shared" si="45"/>
        <v>8</v>
      </c>
      <c r="L135">
        <f t="shared" si="45"/>
        <v>5</v>
      </c>
    </row>
    <row r="136" s="11" customFormat="1" ht="12.75" customHeight="1"/>
    <row r="139" spans="1:12" ht="12.75" customHeight="1">
      <c r="A139" t="s">
        <v>21</v>
      </c>
      <c r="B139" s="2" t="s">
        <v>1</v>
      </c>
      <c r="C139">
        <f aca="true" t="shared" si="46" ref="C139:L139">SUM(C140,C141)</f>
        <v>149</v>
      </c>
      <c r="D139">
        <f t="shared" si="46"/>
        <v>148</v>
      </c>
      <c r="E139">
        <f t="shared" si="46"/>
        <v>19</v>
      </c>
      <c r="F139">
        <f t="shared" si="46"/>
        <v>11</v>
      </c>
      <c r="G139">
        <f t="shared" si="46"/>
        <v>6</v>
      </c>
      <c r="H139">
        <f t="shared" si="46"/>
        <v>1</v>
      </c>
      <c r="I139">
        <f t="shared" si="46"/>
        <v>1</v>
      </c>
      <c r="J139">
        <f t="shared" si="46"/>
        <v>119</v>
      </c>
      <c r="K139">
        <f t="shared" si="46"/>
        <v>10</v>
      </c>
      <c r="L139">
        <f t="shared" si="46"/>
        <v>1</v>
      </c>
    </row>
    <row r="140" spans="2:12" ht="12.75" customHeight="1">
      <c r="B140" s="2" t="s">
        <v>16</v>
      </c>
      <c r="C140">
        <f>SUM(D140,L140)</f>
        <v>69</v>
      </c>
      <c r="D140">
        <f>SUM(F140:K140)</f>
        <v>68</v>
      </c>
      <c r="E140">
        <f>SUM(F140:I140)</f>
        <v>6</v>
      </c>
      <c r="F140">
        <v>3</v>
      </c>
      <c r="G140">
        <v>2</v>
      </c>
      <c r="H140">
        <v>0</v>
      </c>
      <c r="I140">
        <v>1</v>
      </c>
      <c r="J140">
        <v>60</v>
      </c>
      <c r="K140">
        <v>2</v>
      </c>
      <c r="L140">
        <v>1</v>
      </c>
    </row>
    <row r="141" spans="2:12" ht="12.75" customHeight="1">
      <c r="B141" s="2" t="s">
        <v>17</v>
      </c>
      <c r="C141">
        <f>SUM(D141,L141)</f>
        <v>80</v>
      </c>
      <c r="D141">
        <f>SUM(F141:K141)</f>
        <v>80</v>
      </c>
      <c r="E141">
        <f>SUM(F141:I141)</f>
        <v>13</v>
      </c>
      <c r="F141">
        <v>8</v>
      </c>
      <c r="G141">
        <v>4</v>
      </c>
      <c r="H141">
        <v>1</v>
      </c>
      <c r="I141">
        <v>0</v>
      </c>
      <c r="J141">
        <v>59</v>
      </c>
      <c r="K141">
        <v>8</v>
      </c>
      <c r="L141">
        <v>0</v>
      </c>
    </row>
    <row r="143" spans="1:12" ht="12.75" customHeight="1">
      <c r="A143" t="s">
        <v>22</v>
      </c>
      <c r="B143" s="2" t="s">
        <v>1</v>
      </c>
      <c r="C143">
        <f aca="true" t="shared" si="47" ref="C143:L143">SUM(C144,C145)</f>
        <v>74</v>
      </c>
      <c r="D143">
        <f t="shared" si="47"/>
        <v>61</v>
      </c>
      <c r="E143">
        <f t="shared" si="47"/>
        <v>9</v>
      </c>
      <c r="F143">
        <f t="shared" si="47"/>
        <v>4</v>
      </c>
      <c r="G143">
        <f t="shared" si="47"/>
        <v>4</v>
      </c>
      <c r="H143">
        <f t="shared" si="47"/>
        <v>0</v>
      </c>
      <c r="I143">
        <f t="shared" si="47"/>
        <v>1</v>
      </c>
      <c r="J143">
        <f t="shared" si="47"/>
        <v>51</v>
      </c>
      <c r="K143">
        <f t="shared" si="47"/>
        <v>1</v>
      </c>
      <c r="L143">
        <f t="shared" si="47"/>
        <v>13</v>
      </c>
    </row>
    <row r="144" spans="2:12" ht="12.75" customHeight="1">
      <c r="B144" s="2" t="s">
        <v>16</v>
      </c>
      <c r="C144">
        <f>SUM(D144,L144)</f>
        <v>37</v>
      </c>
      <c r="D144">
        <f>SUM(F144:K144)</f>
        <v>29</v>
      </c>
      <c r="E144">
        <f>SUM(F144:I144)</f>
        <v>6</v>
      </c>
      <c r="F144">
        <v>2</v>
      </c>
      <c r="G144">
        <v>3</v>
      </c>
      <c r="H144">
        <v>0</v>
      </c>
      <c r="I144">
        <v>1</v>
      </c>
      <c r="J144">
        <v>22</v>
      </c>
      <c r="K144">
        <v>1</v>
      </c>
      <c r="L144">
        <v>8</v>
      </c>
    </row>
    <row r="145" spans="2:12" ht="12.75" customHeight="1">
      <c r="B145" s="2" t="s">
        <v>17</v>
      </c>
      <c r="C145">
        <f>SUM(D145,L145)</f>
        <v>37</v>
      </c>
      <c r="D145">
        <f>SUM(F145:K145)</f>
        <v>32</v>
      </c>
      <c r="E145">
        <f>SUM(F145:I145)</f>
        <v>3</v>
      </c>
      <c r="F145">
        <v>2</v>
      </c>
      <c r="G145">
        <v>1</v>
      </c>
      <c r="H145">
        <v>0</v>
      </c>
      <c r="I145">
        <v>0</v>
      </c>
      <c r="J145">
        <v>29</v>
      </c>
      <c r="K145">
        <v>0</v>
      </c>
      <c r="L145">
        <v>5</v>
      </c>
    </row>
    <row r="147" spans="1:12" ht="12.75" customHeight="1">
      <c r="A147" t="s">
        <v>40</v>
      </c>
      <c r="B147" s="2" t="s">
        <v>1</v>
      </c>
      <c r="C147">
        <f aca="true" t="shared" si="48" ref="C147:L147">SUM(C148,C149)</f>
        <v>2</v>
      </c>
      <c r="D147">
        <f t="shared" si="48"/>
        <v>1</v>
      </c>
      <c r="E147">
        <f t="shared" si="48"/>
        <v>0</v>
      </c>
      <c r="F147">
        <f t="shared" si="48"/>
        <v>0</v>
      </c>
      <c r="G147">
        <f t="shared" si="48"/>
        <v>0</v>
      </c>
      <c r="H147">
        <f t="shared" si="48"/>
        <v>0</v>
      </c>
      <c r="I147">
        <f t="shared" si="48"/>
        <v>0</v>
      </c>
      <c r="J147">
        <f t="shared" si="48"/>
        <v>1</v>
      </c>
      <c r="K147">
        <f t="shared" si="48"/>
        <v>0</v>
      </c>
      <c r="L147">
        <f t="shared" si="48"/>
        <v>1</v>
      </c>
    </row>
    <row r="148" spans="2:12" ht="12.75" customHeight="1">
      <c r="B148" s="2" t="s">
        <v>16</v>
      </c>
      <c r="C148">
        <f>SUM(D148,L148)</f>
        <v>1</v>
      </c>
      <c r="D148">
        <f>SUM(F148:K148)</f>
        <v>0</v>
      </c>
      <c r="E148">
        <f>SUM(F148:I148)</f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1</v>
      </c>
    </row>
    <row r="149" spans="2:12" ht="12.75" customHeight="1">
      <c r="B149" s="2" t="s">
        <v>17</v>
      </c>
      <c r="C149">
        <f>SUM(D149,L149)</f>
        <v>1</v>
      </c>
      <c r="D149">
        <f>SUM(F149:K149)</f>
        <v>1</v>
      </c>
      <c r="E149">
        <f>SUM(F149:I149)</f>
        <v>0</v>
      </c>
      <c r="F149">
        <v>0</v>
      </c>
      <c r="G149">
        <v>0</v>
      </c>
      <c r="H149">
        <v>0</v>
      </c>
      <c r="I149">
        <v>0</v>
      </c>
      <c r="J149">
        <v>1</v>
      </c>
      <c r="K149">
        <v>0</v>
      </c>
      <c r="L149">
        <v>0</v>
      </c>
    </row>
    <row r="151" spans="1:12" ht="12.75" customHeight="1">
      <c r="A151" t="s">
        <v>41</v>
      </c>
      <c r="B151" s="2" t="s">
        <v>1</v>
      </c>
      <c r="C151">
        <f aca="true" t="shared" si="49" ref="C151:L151">SUM(C152,C153)</f>
        <v>103</v>
      </c>
      <c r="D151">
        <f t="shared" si="49"/>
        <v>103</v>
      </c>
      <c r="E151">
        <f t="shared" si="49"/>
        <v>11</v>
      </c>
      <c r="F151">
        <f t="shared" si="49"/>
        <v>2</v>
      </c>
      <c r="G151">
        <f t="shared" si="49"/>
        <v>5</v>
      </c>
      <c r="H151">
        <f t="shared" si="49"/>
        <v>2</v>
      </c>
      <c r="I151">
        <f t="shared" si="49"/>
        <v>2</v>
      </c>
      <c r="J151">
        <f t="shared" si="49"/>
        <v>86</v>
      </c>
      <c r="K151">
        <f t="shared" si="49"/>
        <v>6</v>
      </c>
      <c r="L151">
        <f t="shared" si="49"/>
        <v>0</v>
      </c>
    </row>
    <row r="152" spans="2:12" ht="12.75" customHeight="1">
      <c r="B152" s="2" t="s">
        <v>16</v>
      </c>
      <c r="C152">
        <f>SUM(D152,L152)</f>
        <v>61</v>
      </c>
      <c r="D152">
        <f>SUM(F152:K152)</f>
        <v>61</v>
      </c>
      <c r="E152">
        <f>SUM(F152:I152)</f>
        <v>4</v>
      </c>
      <c r="F152">
        <f aca="true" t="shared" si="50" ref="F152:L153">SUM(F156)</f>
        <v>1</v>
      </c>
      <c r="G152">
        <f t="shared" si="50"/>
        <v>2</v>
      </c>
      <c r="H152">
        <f t="shared" si="50"/>
        <v>0</v>
      </c>
      <c r="I152">
        <f t="shared" si="50"/>
        <v>1</v>
      </c>
      <c r="J152">
        <f t="shared" si="50"/>
        <v>52</v>
      </c>
      <c r="K152">
        <f t="shared" si="50"/>
        <v>5</v>
      </c>
      <c r="L152">
        <f t="shared" si="50"/>
        <v>0</v>
      </c>
    </row>
    <row r="153" spans="2:12" ht="12.75" customHeight="1">
      <c r="B153" s="2" t="s">
        <v>17</v>
      </c>
      <c r="C153">
        <f>SUM(D153,L153)</f>
        <v>42</v>
      </c>
      <c r="D153">
        <f>SUM(F153:K153)</f>
        <v>42</v>
      </c>
      <c r="E153">
        <f>SUM(F153:I153)</f>
        <v>7</v>
      </c>
      <c r="F153">
        <f t="shared" si="50"/>
        <v>1</v>
      </c>
      <c r="G153">
        <f t="shared" si="50"/>
        <v>3</v>
      </c>
      <c r="H153">
        <f t="shared" si="50"/>
        <v>2</v>
      </c>
      <c r="I153">
        <f t="shared" si="50"/>
        <v>1</v>
      </c>
      <c r="J153">
        <f t="shared" si="50"/>
        <v>34</v>
      </c>
      <c r="K153">
        <f t="shared" si="50"/>
        <v>1</v>
      </c>
      <c r="L153">
        <f t="shared" si="50"/>
        <v>0</v>
      </c>
    </row>
    <row r="155" spans="1:12" ht="12.75" customHeight="1">
      <c r="A155" t="s">
        <v>21</v>
      </c>
      <c r="B155" s="2" t="s">
        <v>1</v>
      </c>
      <c r="C155">
        <f aca="true" t="shared" si="51" ref="C155:L155">SUM(C156,C157)</f>
        <v>103</v>
      </c>
      <c r="D155">
        <f t="shared" si="51"/>
        <v>103</v>
      </c>
      <c r="E155">
        <f t="shared" si="51"/>
        <v>11</v>
      </c>
      <c r="F155">
        <f t="shared" si="51"/>
        <v>2</v>
      </c>
      <c r="G155">
        <f t="shared" si="51"/>
        <v>5</v>
      </c>
      <c r="H155">
        <f t="shared" si="51"/>
        <v>2</v>
      </c>
      <c r="I155">
        <f t="shared" si="51"/>
        <v>2</v>
      </c>
      <c r="J155">
        <f t="shared" si="51"/>
        <v>86</v>
      </c>
      <c r="K155">
        <f t="shared" si="51"/>
        <v>6</v>
      </c>
      <c r="L155">
        <f t="shared" si="51"/>
        <v>0</v>
      </c>
    </row>
    <row r="156" spans="2:12" ht="12.75" customHeight="1">
      <c r="B156" s="2" t="s">
        <v>16</v>
      </c>
      <c r="C156">
        <f>SUM(D156,L156)</f>
        <v>61</v>
      </c>
      <c r="D156">
        <f>SUM(F156:K156)</f>
        <v>61</v>
      </c>
      <c r="E156">
        <f>SUM(F156:I156)</f>
        <v>4</v>
      </c>
      <c r="F156">
        <v>1</v>
      </c>
      <c r="G156">
        <v>2</v>
      </c>
      <c r="H156">
        <v>0</v>
      </c>
      <c r="I156">
        <v>1</v>
      </c>
      <c r="J156">
        <v>52</v>
      </c>
      <c r="K156">
        <v>5</v>
      </c>
      <c r="L156">
        <v>0</v>
      </c>
    </row>
    <row r="157" spans="2:12" ht="12.75" customHeight="1">
      <c r="B157" s="2" t="s">
        <v>17</v>
      </c>
      <c r="C157">
        <f>SUM(D157,L157)</f>
        <v>42</v>
      </c>
      <c r="D157">
        <f>SUM(F157:K157)</f>
        <v>42</v>
      </c>
      <c r="E157">
        <f>SUM(F157:I157)</f>
        <v>7</v>
      </c>
      <c r="F157">
        <v>1</v>
      </c>
      <c r="G157">
        <v>3</v>
      </c>
      <c r="H157">
        <v>2</v>
      </c>
      <c r="I157">
        <v>1</v>
      </c>
      <c r="J157">
        <v>34</v>
      </c>
      <c r="K157">
        <v>1</v>
      </c>
      <c r="L157">
        <v>0</v>
      </c>
    </row>
    <row r="159" spans="1:12" ht="12.75" customHeight="1">
      <c r="A159" t="s">
        <v>42</v>
      </c>
      <c r="B159" s="2" t="s">
        <v>1</v>
      </c>
      <c r="C159">
        <f aca="true" t="shared" si="52" ref="C159:L159">SUM(C160,C161)</f>
        <v>140</v>
      </c>
      <c r="D159">
        <f t="shared" si="52"/>
        <v>140</v>
      </c>
      <c r="E159">
        <f t="shared" si="52"/>
        <v>19</v>
      </c>
      <c r="F159">
        <f t="shared" si="52"/>
        <v>5</v>
      </c>
      <c r="G159">
        <f t="shared" si="52"/>
        <v>7</v>
      </c>
      <c r="H159">
        <f t="shared" si="52"/>
        <v>2</v>
      </c>
      <c r="I159">
        <f t="shared" si="52"/>
        <v>5</v>
      </c>
      <c r="J159">
        <f t="shared" si="52"/>
        <v>115</v>
      </c>
      <c r="K159">
        <f t="shared" si="52"/>
        <v>6</v>
      </c>
      <c r="L159">
        <f t="shared" si="52"/>
        <v>0</v>
      </c>
    </row>
    <row r="160" spans="2:12" ht="12.75" customHeight="1">
      <c r="B160" s="2" t="s">
        <v>16</v>
      </c>
      <c r="C160">
        <f>SUM(D160,L160)</f>
        <v>131</v>
      </c>
      <c r="D160">
        <f>SUM(F160:K160)</f>
        <v>131</v>
      </c>
      <c r="E160">
        <f>SUM(F160:I160)</f>
        <v>17</v>
      </c>
      <c r="F160">
        <f aca="true" t="shared" si="53" ref="F160:L161">SUM(F164)</f>
        <v>4</v>
      </c>
      <c r="G160">
        <f t="shared" si="53"/>
        <v>7</v>
      </c>
      <c r="H160">
        <f t="shared" si="53"/>
        <v>2</v>
      </c>
      <c r="I160">
        <f t="shared" si="53"/>
        <v>4</v>
      </c>
      <c r="J160">
        <f t="shared" si="53"/>
        <v>108</v>
      </c>
      <c r="K160">
        <f t="shared" si="53"/>
        <v>6</v>
      </c>
      <c r="L160">
        <f t="shared" si="53"/>
        <v>0</v>
      </c>
    </row>
    <row r="161" spans="2:12" ht="12.75" customHeight="1">
      <c r="B161" s="2" t="s">
        <v>17</v>
      </c>
      <c r="C161">
        <f>SUM(D161,L161)</f>
        <v>9</v>
      </c>
      <c r="D161">
        <f>SUM(F161:K161)</f>
        <v>9</v>
      </c>
      <c r="E161">
        <f>SUM(F161:I161)</f>
        <v>2</v>
      </c>
      <c r="F161">
        <f t="shared" si="53"/>
        <v>1</v>
      </c>
      <c r="G161">
        <f t="shared" si="53"/>
        <v>0</v>
      </c>
      <c r="H161">
        <f t="shared" si="53"/>
        <v>0</v>
      </c>
      <c r="I161">
        <f t="shared" si="53"/>
        <v>1</v>
      </c>
      <c r="J161">
        <f t="shared" si="53"/>
        <v>7</v>
      </c>
      <c r="K161">
        <f t="shared" si="53"/>
        <v>0</v>
      </c>
      <c r="L161">
        <f t="shared" si="53"/>
        <v>0</v>
      </c>
    </row>
    <row r="163" spans="1:12" ht="12.75" customHeight="1">
      <c r="A163" t="s">
        <v>21</v>
      </c>
      <c r="B163" s="2" t="s">
        <v>1</v>
      </c>
      <c r="C163">
        <f aca="true" t="shared" si="54" ref="C163:L163">SUM(C164,C165)</f>
        <v>140</v>
      </c>
      <c r="D163">
        <f t="shared" si="54"/>
        <v>140</v>
      </c>
      <c r="E163">
        <f t="shared" si="54"/>
        <v>19</v>
      </c>
      <c r="F163">
        <f t="shared" si="54"/>
        <v>5</v>
      </c>
      <c r="G163">
        <f t="shared" si="54"/>
        <v>7</v>
      </c>
      <c r="H163">
        <f t="shared" si="54"/>
        <v>2</v>
      </c>
      <c r="I163">
        <f t="shared" si="54"/>
        <v>5</v>
      </c>
      <c r="J163">
        <f t="shared" si="54"/>
        <v>115</v>
      </c>
      <c r="K163">
        <f t="shared" si="54"/>
        <v>6</v>
      </c>
      <c r="L163">
        <f t="shared" si="54"/>
        <v>0</v>
      </c>
    </row>
    <row r="164" spans="2:12" ht="12.75" customHeight="1">
      <c r="B164" s="2" t="s">
        <v>16</v>
      </c>
      <c r="C164">
        <f>SUM(D164,L164)</f>
        <v>131</v>
      </c>
      <c r="D164">
        <f>SUM(F164:K164)</f>
        <v>131</v>
      </c>
      <c r="E164">
        <f>SUM(F164:I164)</f>
        <v>17</v>
      </c>
      <c r="F164">
        <v>4</v>
      </c>
      <c r="G164">
        <v>7</v>
      </c>
      <c r="H164">
        <v>2</v>
      </c>
      <c r="I164">
        <v>4</v>
      </c>
      <c r="J164">
        <v>108</v>
      </c>
      <c r="K164">
        <v>6</v>
      </c>
      <c r="L164">
        <v>0</v>
      </c>
    </row>
    <row r="165" spans="2:12" ht="12.75" customHeight="1">
      <c r="B165" s="2" t="s">
        <v>17</v>
      </c>
      <c r="C165">
        <f>SUM(D165,L165)</f>
        <v>9</v>
      </c>
      <c r="D165">
        <f>SUM(F165:K165)</f>
        <v>9</v>
      </c>
      <c r="E165">
        <f>SUM(F165:I165)</f>
        <v>2</v>
      </c>
      <c r="F165">
        <v>1</v>
      </c>
      <c r="G165">
        <v>0</v>
      </c>
      <c r="H165">
        <v>0</v>
      </c>
      <c r="I165">
        <v>1</v>
      </c>
      <c r="J165">
        <v>7</v>
      </c>
      <c r="K165">
        <v>0</v>
      </c>
      <c r="L165">
        <v>0</v>
      </c>
    </row>
    <row r="167" spans="1:12" ht="12.75" customHeight="1">
      <c r="A167" t="s">
        <v>43</v>
      </c>
      <c r="B167" s="2" t="s">
        <v>1</v>
      </c>
      <c r="C167">
        <f aca="true" t="shared" si="55" ref="C167:L167">SUM(C168,C169)</f>
        <v>50</v>
      </c>
      <c r="D167">
        <f t="shared" si="55"/>
        <v>48</v>
      </c>
      <c r="E167">
        <f t="shared" si="55"/>
        <v>18</v>
      </c>
      <c r="F167">
        <f t="shared" si="55"/>
        <v>1</v>
      </c>
      <c r="G167">
        <f t="shared" si="55"/>
        <v>15</v>
      </c>
      <c r="H167">
        <f t="shared" si="55"/>
        <v>0</v>
      </c>
      <c r="I167">
        <f t="shared" si="55"/>
        <v>2</v>
      </c>
      <c r="J167">
        <f t="shared" si="55"/>
        <v>28</v>
      </c>
      <c r="K167">
        <f t="shared" si="55"/>
        <v>2</v>
      </c>
      <c r="L167">
        <f t="shared" si="55"/>
        <v>2</v>
      </c>
    </row>
    <row r="168" spans="2:12" ht="12.75" customHeight="1">
      <c r="B168" s="2" t="s">
        <v>16</v>
      </c>
      <c r="C168">
        <f>SUM(D168,L168)</f>
        <v>31</v>
      </c>
      <c r="D168">
        <f>SUM(F168:K168)</f>
        <v>31</v>
      </c>
      <c r="E168">
        <f>SUM(F168:I168)</f>
        <v>14</v>
      </c>
      <c r="F168">
        <f aca="true" t="shared" si="56" ref="F168:L169">SUM(F172,F176)</f>
        <v>0</v>
      </c>
      <c r="G168">
        <f t="shared" si="56"/>
        <v>12</v>
      </c>
      <c r="H168">
        <f t="shared" si="56"/>
        <v>0</v>
      </c>
      <c r="I168">
        <f t="shared" si="56"/>
        <v>2</v>
      </c>
      <c r="J168">
        <f t="shared" si="56"/>
        <v>17</v>
      </c>
      <c r="K168">
        <f t="shared" si="56"/>
        <v>0</v>
      </c>
      <c r="L168">
        <f t="shared" si="56"/>
        <v>0</v>
      </c>
    </row>
    <row r="169" spans="2:12" ht="12.75" customHeight="1">
      <c r="B169" s="2" t="s">
        <v>17</v>
      </c>
      <c r="C169">
        <f>SUM(D169,L169)</f>
        <v>19</v>
      </c>
      <c r="D169">
        <f>SUM(F169:K169)</f>
        <v>17</v>
      </c>
      <c r="E169">
        <f>SUM(F169:I169)</f>
        <v>4</v>
      </c>
      <c r="F169">
        <f t="shared" si="56"/>
        <v>1</v>
      </c>
      <c r="G169">
        <f t="shared" si="56"/>
        <v>3</v>
      </c>
      <c r="H169">
        <f t="shared" si="56"/>
        <v>0</v>
      </c>
      <c r="I169">
        <f t="shared" si="56"/>
        <v>0</v>
      </c>
      <c r="J169">
        <f t="shared" si="56"/>
        <v>11</v>
      </c>
      <c r="K169">
        <f t="shared" si="56"/>
        <v>2</v>
      </c>
      <c r="L169">
        <f t="shared" si="56"/>
        <v>2</v>
      </c>
    </row>
    <row r="171" spans="1:12" ht="12.75" customHeight="1">
      <c r="A171" t="s">
        <v>21</v>
      </c>
      <c r="B171" s="2" t="s">
        <v>1</v>
      </c>
      <c r="C171">
        <f aca="true" t="shared" si="57" ref="C171:L171">SUM(C172,C173)</f>
        <v>1</v>
      </c>
      <c r="D171">
        <f t="shared" si="57"/>
        <v>1</v>
      </c>
      <c r="E171">
        <f t="shared" si="57"/>
        <v>0</v>
      </c>
      <c r="F171">
        <f t="shared" si="57"/>
        <v>0</v>
      </c>
      <c r="G171">
        <f t="shared" si="57"/>
        <v>0</v>
      </c>
      <c r="H171">
        <f t="shared" si="57"/>
        <v>0</v>
      </c>
      <c r="I171">
        <f t="shared" si="57"/>
        <v>0</v>
      </c>
      <c r="J171">
        <f t="shared" si="57"/>
        <v>1</v>
      </c>
      <c r="K171">
        <f t="shared" si="57"/>
        <v>0</v>
      </c>
      <c r="L171">
        <f t="shared" si="57"/>
        <v>0</v>
      </c>
    </row>
    <row r="172" spans="2:12" ht="12.75" customHeight="1">
      <c r="B172" s="2" t="s">
        <v>16</v>
      </c>
      <c r="C172">
        <f>SUM(D172,L172)</f>
        <v>1</v>
      </c>
      <c r="D172">
        <f>SUM(F172:K172)</f>
        <v>1</v>
      </c>
      <c r="E172">
        <f>SUM(F172:I172)</f>
        <v>0</v>
      </c>
      <c r="F172">
        <v>0</v>
      </c>
      <c r="G172">
        <v>0</v>
      </c>
      <c r="H172">
        <v>0</v>
      </c>
      <c r="I172">
        <v>0</v>
      </c>
      <c r="J172">
        <v>1</v>
      </c>
      <c r="K172">
        <v>0</v>
      </c>
      <c r="L172">
        <v>0</v>
      </c>
    </row>
    <row r="173" spans="2:12" ht="12.75" customHeight="1">
      <c r="B173" s="2" t="s">
        <v>17</v>
      </c>
      <c r="C173">
        <f>SUM(D173,L173)</f>
        <v>0</v>
      </c>
      <c r="D173">
        <f>SUM(F173:K173)</f>
        <v>0</v>
      </c>
      <c r="E173">
        <f>SUM(F173:I173)</f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</row>
    <row r="175" spans="1:12" ht="12.75" customHeight="1">
      <c r="A175" t="s">
        <v>31</v>
      </c>
      <c r="B175" s="2" t="s">
        <v>1</v>
      </c>
      <c r="C175">
        <f aca="true" t="shared" si="58" ref="C175:L175">SUM(C176,C177)</f>
        <v>49</v>
      </c>
      <c r="D175">
        <f t="shared" si="58"/>
        <v>47</v>
      </c>
      <c r="E175">
        <f t="shared" si="58"/>
        <v>18</v>
      </c>
      <c r="F175">
        <f t="shared" si="58"/>
        <v>1</v>
      </c>
      <c r="G175">
        <f t="shared" si="58"/>
        <v>15</v>
      </c>
      <c r="H175">
        <f t="shared" si="58"/>
        <v>0</v>
      </c>
      <c r="I175">
        <f t="shared" si="58"/>
        <v>2</v>
      </c>
      <c r="J175">
        <f t="shared" si="58"/>
        <v>27</v>
      </c>
      <c r="K175">
        <f t="shared" si="58"/>
        <v>2</v>
      </c>
      <c r="L175">
        <f t="shared" si="58"/>
        <v>2</v>
      </c>
    </row>
    <row r="176" spans="2:12" ht="12.75" customHeight="1">
      <c r="B176" s="2" t="s">
        <v>16</v>
      </c>
      <c r="C176">
        <f>SUM(D176,L176)</f>
        <v>30</v>
      </c>
      <c r="D176">
        <f>SUM(F176:K176)</f>
        <v>30</v>
      </c>
      <c r="E176">
        <f>SUM(F176:I176)</f>
        <v>14</v>
      </c>
      <c r="F176">
        <v>0</v>
      </c>
      <c r="G176">
        <v>12</v>
      </c>
      <c r="H176">
        <v>0</v>
      </c>
      <c r="I176">
        <v>2</v>
      </c>
      <c r="J176">
        <v>16</v>
      </c>
      <c r="K176">
        <v>0</v>
      </c>
      <c r="L176">
        <v>0</v>
      </c>
    </row>
    <row r="177" spans="2:12" ht="12.75" customHeight="1">
      <c r="B177" s="2" t="s">
        <v>17</v>
      </c>
      <c r="C177">
        <f>SUM(D177,L177)</f>
        <v>19</v>
      </c>
      <c r="D177">
        <f>SUM(F177:K177)</f>
        <v>17</v>
      </c>
      <c r="E177">
        <f>SUM(F177:I177)</f>
        <v>4</v>
      </c>
      <c r="F177">
        <v>1</v>
      </c>
      <c r="G177">
        <v>3</v>
      </c>
      <c r="H177">
        <v>0</v>
      </c>
      <c r="I177">
        <v>0</v>
      </c>
      <c r="J177">
        <v>11</v>
      </c>
      <c r="K177">
        <v>2</v>
      </c>
      <c r="L177">
        <v>2</v>
      </c>
    </row>
    <row r="178" s="11" customFormat="1" ht="12.75" customHeight="1"/>
    <row r="182" spans="1:12" ht="12.75" customHeight="1">
      <c r="A182" t="s">
        <v>44</v>
      </c>
      <c r="B182" s="2" t="s">
        <v>1</v>
      </c>
      <c r="C182">
        <f aca="true" t="shared" si="59" ref="C182:L182">SUM(C183,C184)</f>
        <v>238</v>
      </c>
      <c r="D182">
        <f t="shared" si="59"/>
        <v>217</v>
      </c>
      <c r="E182">
        <f t="shared" si="59"/>
        <v>77</v>
      </c>
      <c r="F182">
        <f t="shared" si="59"/>
        <v>25</v>
      </c>
      <c r="G182">
        <f t="shared" si="59"/>
        <v>33</v>
      </c>
      <c r="H182">
        <f t="shared" si="59"/>
        <v>1</v>
      </c>
      <c r="I182">
        <f t="shared" si="59"/>
        <v>18</v>
      </c>
      <c r="J182">
        <f t="shared" si="59"/>
        <v>129</v>
      </c>
      <c r="K182">
        <f t="shared" si="59"/>
        <v>11</v>
      </c>
      <c r="L182">
        <f t="shared" si="59"/>
        <v>21</v>
      </c>
    </row>
    <row r="183" spans="2:12" ht="12.75" customHeight="1">
      <c r="B183" s="2" t="s">
        <v>16</v>
      </c>
      <c r="C183">
        <f>SUM(D183,L183)</f>
        <v>160</v>
      </c>
      <c r="D183">
        <f>SUM(F183:K183)</f>
        <v>149</v>
      </c>
      <c r="E183">
        <f>SUM(F183:I183)</f>
        <v>54</v>
      </c>
      <c r="F183">
        <f aca="true" t="shared" si="60" ref="F183:L184">SUM(F187,F191)</f>
        <v>19</v>
      </c>
      <c r="G183">
        <f t="shared" si="60"/>
        <v>20</v>
      </c>
      <c r="H183">
        <f t="shared" si="60"/>
        <v>1</v>
      </c>
      <c r="I183">
        <f t="shared" si="60"/>
        <v>14</v>
      </c>
      <c r="J183">
        <f t="shared" si="60"/>
        <v>90</v>
      </c>
      <c r="K183">
        <f t="shared" si="60"/>
        <v>5</v>
      </c>
      <c r="L183">
        <f t="shared" si="60"/>
        <v>11</v>
      </c>
    </row>
    <row r="184" spans="2:12" ht="12.75" customHeight="1">
      <c r="B184" s="2" t="s">
        <v>17</v>
      </c>
      <c r="C184">
        <f>SUM(D184,L184)</f>
        <v>78</v>
      </c>
      <c r="D184">
        <f>SUM(F184:K184)</f>
        <v>68</v>
      </c>
      <c r="E184">
        <f>SUM(F184:I184)</f>
        <v>23</v>
      </c>
      <c r="F184">
        <f t="shared" si="60"/>
        <v>6</v>
      </c>
      <c r="G184">
        <f t="shared" si="60"/>
        <v>13</v>
      </c>
      <c r="H184">
        <f t="shared" si="60"/>
        <v>0</v>
      </c>
      <c r="I184">
        <f t="shared" si="60"/>
        <v>4</v>
      </c>
      <c r="J184">
        <f t="shared" si="60"/>
        <v>39</v>
      </c>
      <c r="K184">
        <f t="shared" si="60"/>
        <v>6</v>
      </c>
      <c r="L184">
        <f t="shared" si="60"/>
        <v>10</v>
      </c>
    </row>
    <row r="186" spans="1:12" ht="12.75" customHeight="1">
      <c r="A186" t="s">
        <v>22</v>
      </c>
      <c r="B186" s="2" t="s">
        <v>1</v>
      </c>
      <c r="C186">
        <f aca="true" t="shared" si="61" ref="C186:L186">SUM(C187,C188)</f>
        <v>233</v>
      </c>
      <c r="D186">
        <f t="shared" si="61"/>
        <v>213</v>
      </c>
      <c r="E186">
        <f t="shared" si="61"/>
        <v>76</v>
      </c>
      <c r="F186">
        <f t="shared" si="61"/>
        <v>24</v>
      </c>
      <c r="G186">
        <f t="shared" si="61"/>
        <v>33</v>
      </c>
      <c r="H186">
        <f t="shared" si="61"/>
        <v>1</v>
      </c>
      <c r="I186">
        <f t="shared" si="61"/>
        <v>18</v>
      </c>
      <c r="J186">
        <f t="shared" si="61"/>
        <v>126</v>
      </c>
      <c r="K186">
        <f t="shared" si="61"/>
        <v>11</v>
      </c>
      <c r="L186">
        <f t="shared" si="61"/>
        <v>20</v>
      </c>
    </row>
    <row r="187" spans="2:12" ht="12.75" customHeight="1">
      <c r="B187" s="2" t="s">
        <v>16</v>
      </c>
      <c r="C187">
        <f>SUM(D187,L187)</f>
        <v>158</v>
      </c>
      <c r="D187">
        <f>SUM(F187:K187)</f>
        <v>148</v>
      </c>
      <c r="E187">
        <f>SUM(F187:I187)</f>
        <v>54</v>
      </c>
      <c r="F187">
        <v>19</v>
      </c>
      <c r="G187">
        <v>20</v>
      </c>
      <c r="H187">
        <v>1</v>
      </c>
      <c r="I187">
        <v>14</v>
      </c>
      <c r="J187">
        <v>89</v>
      </c>
      <c r="K187">
        <v>5</v>
      </c>
      <c r="L187">
        <v>10</v>
      </c>
    </row>
    <row r="188" spans="2:12" ht="12.75" customHeight="1">
      <c r="B188" s="2" t="s">
        <v>17</v>
      </c>
      <c r="C188">
        <f>SUM(D188,L188)</f>
        <v>75</v>
      </c>
      <c r="D188">
        <f>SUM(F188:K188)</f>
        <v>65</v>
      </c>
      <c r="E188">
        <f>SUM(F188:I188)</f>
        <v>22</v>
      </c>
      <c r="F188">
        <v>5</v>
      </c>
      <c r="G188">
        <v>13</v>
      </c>
      <c r="H188">
        <v>0</v>
      </c>
      <c r="I188">
        <v>4</v>
      </c>
      <c r="J188">
        <v>37</v>
      </c>
      <c r="K188">
        <v>6</v>
      </c>
      <c r="L188">
        <v>10</v>
      </c>
    </row>
    <row r="190" spans="1:12" ht="12.75" customHeight="1">
      <c r="A190" t="s">
        <v>24</v>
      </c>
      <c r="B190" s="2" t="s">
        <v>1</v>
      </c>
      <c r="C190">
        <f aca="true" t="shared" si="62" ref="C190:L190">SUM(C191,C192)</f>
        <v>5</v>
      </c>
      <c r="D190">
        <f t="shared" si="62"/>
        <v>4</v>
      </c>
      <c r="E190">
        <f t="shared" si="62"/>
        <v>1</v>
      </c>
      <c r="F190">
        <f t="shared" si="62"/>
        <v>1</v>
      </c>
      <c r="G190">
        <f t="shared" si="62"/>
        <v>0</v>
      </c>
      <c r="H190">
        <f t="shared" si="62"/>
        <v>0</v>
      </c>
      <c r="I190">
        <f t="shared" si="62"/>
        <v>0</v>
      </c>
      <c r="J190">
        <f t="shared" si="62"/>
        <v>3</v>
      </c>
      <c r="K190">
        <f t="shared" si="62"/>
        <v>0</v>
      </c>
      <c r="L190">
        <f t="shared" si="62"/>
        <v>1</v>
      </c>
    </row>
    <row r="191" spans="2:12" ht="12.75" customHeight="1">
      <c r="B191" s="2" t="s">
        <v>16</v>
      </c>
      <c r="C191">
        <f>SUM(D191,L191)</f>
        <v>2</v>
      </c>
      <c r="D191">
        <f>SUM(F191:K191)</f>
        <v>1</v>
      </c>
      <c r="E191">
        <f>SUM(F191:I191)</f>
        <v>0</v>
      </c>
      <c r="F191">
        <v>0</v>
      </c>
      <c r="G191">
        <v>0</v>
      </c>
      <c r="H191">
        <v>0</v>
      </c>
      <c r="I191">
        <v>0</v>
      </c>
      <c r="J191">
        <v>1</v>
      </c>
      <c r="K191">
        <v>0</v>
      </c>
      <c r="L191">
        <v>1</v>
      </c>
    </row>
    <row r="192" spans="2:12" ht="12.75" customHeight="1">
      <c r="B192" s="2" t="s">
        <v>17</v>
      </c>
      <c r="C192">
        <f>SUM(D192,L192)</f>
        <v>3</v>
      </c>
      <c r="D192">
        <f>SUM(F192:K192)</f>
        <v>3</v>
      </c>
      <c r="E192">
        <f>SUM(F192:I192)</f>
        <v>1</v>
      </c>
      <c r="F192">
        <v>1</v>
      </c>
      <c r="G192">
        <v>0</v>
      </c>
      <c r="H192">
        <v>0</v>
      </c>
      <c r="I192">
        <v>0</v>
      </c>
      <c r="J192">
        <v>2</v>
      </c>
      <c r="K192">
        <v>0</v>
      </c>
      <c r="L192">
        <v>0</v>
      </c>
    </row>
    <row r="194" spans="1:12" ht="12.75" customHeight="1">
      <c r="A194" t="s">
        <v>45</v>
      </c>
      <c r="B194" s="2" t="s">
        <v>1</v>
      </c>
      <c r="C194">
        <f aca="true" t="shared" si="63" ref="C194:L194">SUM(C195,C196)</f>
        <v>2679</v>
      </c>
      <c r="D194">
        <f t="shared" si="63"/>
        <v>1921</v>
      </c>
      <c r="E194">
        <f t="shared" si="63"/>
        <v>416</v>
      </c>
      <c r="F194">
        <f t="shared" si="63"/>
        <v>124</v>
      </c>
      <c r="G194">
        <f t="shared" si="63"/>
        <v>190</v>
      </c>
      <c r="H194">
        <f t="shared" si="63"/>
        <v>9</v>
      </c>
      <c r="I194">
        <f t="shared" si="63"/>
        <v>93</v>
      </c>
      <c r="J194">
        <f t="shared" si="63"/>
        <v>1459</v>
      </c>
      <c r="K194">
        <f t="shared" si="63"/>
        <v>46</v>
      </c>
      <c r="L194">
        <f t="shared" si="63"/>
        <v>758</v>
      </c>
    </row>
    <row r="195" spans="2:12" ht="12.75" customHeight="1">
      <c r="B195" s="2" t="s">
        <v>16</v>
      </c>
      <c r="C195">
        <f>SUM(D195,L195)</f>
        <v>1187</v>
      </c>
      <c r="D195">
        <f>SUM(F195:K195)</f>
        <v>963</v>
      </c>
      <c r="E195">
        <f>SUM(F195:I195)</f>
        <v>232</v>
      </c>
      <c r="F195">
        <f aca="true" t="shared" si="64" ref="F195:L195">SUM(F199,F203,F207,F211,F215)</f>
        <v>78</v>
      </c>
      <c r="G195">
        <f t="shared" si="64"/>
        <v>97</v>
      </c>
      <c r="H195">
        <f t="shared" si="64"/>
        <v>6</v>
      </c>
      <c r="I195">
        <f t="shared" si="64"/>
        <v>51</v>
      </c>
      <c r="J195">
        <f t="shared" si="64"/>
        <v>705</v>
      </c>
      <c r="K195">
        <f t="shared" si="64"/>
        <v>26</v>
      </c>
      <c r="L195">
        <f t="shared" si="64"/>
        <v>224</v>
      </c>
    </row>
    <row r="196" spans="2:12" ht="12.75" customHeight="1">
      <c r="B196" s="2" t="s">
        <v>17</v>
      </c>
      <c r="C196">
        <f>SUM(D196,L196)</f>
        <v>1492</v>
      </c>
      <c r="D196">
        <f>SUM(F196:K196)</f>
        <v>958</v>
      </c>
      <c r="E196">
        <f>SUM(F196:I196)</f>
        <v>184</v>
      </c>
      <c r="F196">
        <f>SUM(F200,F204,F208,F212,F216)</f>
        <v>46</v>
      </c>
      <c r="G196">
        <f>SUM(G200,G204,G208,G212,G216)</f>
        <v>93</v>
      </c>
      <c r="H196">
        <f>SUM(H200,H204,H208,H212,H216)</f>
        <v>3</v>
      </c>
      <c r="I196">
        <f>SUM(I200,I204,I209,I208,I209,I212,I216)</f>
        <v>42</v>
      </c>
      <c r="J196">
        <f>SUM(J200,J204,J208,J212,J216)</f>
        <v>754</v>
      </c>
      <c r="K196">
        <f>SUM(K200,K204,K208,K212,K216)</f>
        <v>20</v>
      </c>
      <c r="L196">
        <f>SUM(L200,L204,L208,L212,L216)</f>
        <v>534</v>
      </c>
    </row>
    <row r="198" spans="1:12" ht="12.75" customHeight="1">
      <c r="A198" t="s">
        <v>22</v>
      </c>
      <c r="B198" s="2" t="s">
        <v>1</v>
      </c>
      <c r="C198">
        <f aca="true" t="shared" si="65" ref="C198:L198">SUM(C199,C200)</f>
        <v>1412</v>
      </c>
      <c r="D198">
        <f t="shared" si="65"/>
        <v>1067</v>
      </c>
      <c r="E198">
        <f t="shared" si="65"/>
        <v>206</v>
      </c>
      <c r="F198">
        <f t="shared" si="65"/>
        <v>52</v>
      </c>
      <c r="G198">
        <f t="shared" si="65"/>
        <v>105</v>
      </c>
      <c r="H198">
        <f t="shared" si="65"/>
        <v>6</v>
      </c>
      <c r="I198">
        <f t="shared" si="65"/>
        <v>43</v>
      </c>
      <c r="J198">
        <f t="shared" si="65"/>
        <v>828</v>
      </c>
      <c r="K198">
        <f t="shared" si="65"/>
        <v>33</v>
      </c>
      <c r="L198">
        <f t="shared" si="65"/>
        <v>345</v>
      </c>
    </row>
    <row r="199" spans="2:12" ht="12.75" customHeight="1">
      <c r="B199" s="2" t="s">
        <v>16</v>
      </c>
      <c r="C199">
        <f>SUM(D199,L199)</f>
        <v>657</v>
      </c>
      <c r="D199">
        <f>SUM(F199:K199)</f>
        <v>557</v>
      </c>
      <c r="E199">
        <f>SUM(F199:I199)</f>
        <v>116</v>
      </c>
      <c r="F199">
        <v>38</v>
      </c>
      <c r="G199">
        <v>52</v>
      </c>
      <c r="H199">
        <v>4</v>
      </c>
      <c r="I199">
        <v>22</v>
      </c>
      <c r="J199">
        <v>423</v>
      </c>
      <c r="K199">
        <v>18</v>
      </c>
      <c r="L199">
        <v>100</v>
      </c>
    </row>
    <row r="200" spans="2:12" ht="12.75" customHeight="1">
      <c r="B200" s="2" t="s">
        <v>17</v>
      </c>
      <c r="C200">
        <f>SUM(D200,L200)</f>
        <v>755</v>
      </c>
      <c r="D200">
        <f>SUM(F200:K200)</f>
        <v>510</v>
      </c>
      <c r="E200">
        <f>SUM(F200:I200)</f>
        <v>90</v>
      </c>
      <c r="F200">
        <v>14</v>
      </c>
      <c r="G200">
        <v>53</v>
      </c>
      <c r="H200">
        <v>2</v>
      </c>
      <c r="I200">
        <v>21</v>
      </c>
      <c r="J200">
        <v>405</v>
      </c>
      <c r="K200">
        <v>15</v>
      </c>
      <c r="L200">
        <v>245</v>
      </c>
    </row>
    <row r="202" spans="1:12" ht="12.75" customHeight="1">
      <c r="A202" t="s">
        <v>40</v>
      </c>
      <c r="B202" s="2" t="s">
        <v>1</v>
      </c>
      <c r="C202">
        <f aca="true" t="shared" si="66" ref="C202:L202">SUM(C203,C204)</f>
        <v>2</v>
      </c>
      <c r="D202">
        <f t="shared" si="66"/>
        <v>2</v>
      </c>
      <c r="E202">
        <f t="shared" si="66"/>
        <v>0</v>
      </c>
      <c r="F202">
        <f t="shared" si="66"/>
        <v>0</v>
      </c>
      <c r="G202">
        <f t="shared" si="66"/>
        <v>0</v>
      </c>
      <c r="H202">
        <f t="shared" si="66"/>
        <v>0</v>
      </c>
      <c r="I202">
        <f t="shared" si="66"/>
        <v>0</v>
      </c>
      <c r="J202">
        <f t="shared" si="66"/>
        <v>2</v>
      </c>
      <c r="K202">
        <f t="shared" si="66"/>
        <v>0</v>
      </c>
      <c r="L202">
        <f t="shared" si="66"/>
        <v>0</v>
      </c>
    </row>
    <row r="203" spans="2:12" ht="12.75" customHeight="1">
      <c r="B203" s="2" t="s">
        <v>16</v>
      </c>
      <c r="C203">
        <f>SUM(D203,L203)</f>
        <v>2</v>
      </c>
      <c r="D203">
        <f>SUM(F203:K203)</f>
        <v>2</v>
      </c>
      <c r="E203">
        <f>SUM(F203:I203)</f>
        <v>0</v>
      </c>
      <c r="F203">
        <v>0</v>
      </c>
      <c r="G203">
        <v>0</v>
      </c>
      <c r="H203">
        <v>0</v>
      </c>
      <c r="I203">
        <v>0</v>
      </c>
      <c r="J203">
        <v>2</v>
      </c>
      <c r="K203">
        <v>0</v>
      </c>
      <c r="L203">
        <v>0</v>
      </c>
    </row>
    <row r="204" spans="2:12" ht="12.75" customHeight="1">
      <c r="B204" s="2" t="s">
        <v>17</v>
      </c>
      <c r="C204">
        <f>SUM(D204,L204)</f>
        <v>0</v>
      </c>
      <c r="D204">
        <f>SUM(F204:K204)</f>
        <v>0</v>
      </c>
      <c r="E204">
        <f>SUM(F204:I204)</f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</row>
    <row r="206" spans="1:12" ht="12.75" customHeight="1">
      <c r="A206" t="s">
        <v>24</v>
      </c>
      <c r="B206" s="2" t="s">
        <v>1</v>
      </c>
      <c r="C206">
        <f aca="true" t="shared" si="67" ref="C206:L206">SUM(C207,C208)</f>
        <v>561</v>
      </c>
      <c r="D206">
        <f t="shared" si="67"/>
        <v>383</v>
      </c>
      <c r="E206">
        <f t="shared" si="67"/>
        <v>89</v>
      </c>
      <c r="F206">
        <f t="shared" si="67"/>
        <v>29</v>
      </c>
      <c r="G206">
        <f t="shared" si="67"/>
        <v>41</v>
      </c>
      <c r="H206">
        <f t="shared" si="67"/>
        <v>1</v>
      </c>
      <c r="I206">
        <f t="shared" si="67"/>
        <v>18</v>
      </c>
      <c r="J206">
        <f t="shared" si="67"/>
        <v>287</v>
      </c>
      <c r="K206">
        <f t="shared" si="67"/>
        <v>7</v>
      </c>
      <c r="L206">
        <f t="shared" si="67"/>
        <v>178</v>
      </c>
    </row>
    <row r="207" spans="2:12" ht="12.75" customHeight="1">
      <c r="B207" s="2" t="s">
        <v>16</v>
      </c>
      <c r="C207">
        <f>SUM(D207,L207)</f>
        <v>228</v>
      </c>
      <c r="D207">
        <f>SUM(F207:K207)</f>
        <v>180</v>
      </c>
      <c r="E207">
        <f>SUM(F207:I207)</f>
        <v>46</v>
      </c>
      <c r="F207">
        <v>15</v>
      </c>
      <c r="G207">
        <v>20</v>
      </c>
      <c r="H207">
        <v>1</v>
      </c>
      <c r="I207">
        <v>10</v>
      </c>
      <c r="J207">
        <v>130</v>
      </c>
      <c r="K207">
        <v>4</v>
      </c>
      <c r="L207">
        <v>48</v>
      </c>
    </row>
    <row r="208" spans="2:12" ht="12.75" customHeight="1">
      <c r="B208" s="2" t="s">
        <v>17</v>
      </c>
      <c r="C208">
        <f>SUM(D208,L208)</f>
        <v>333</v>
      </c>
      <c r="D208">
        <f>SUM(F208:K208)</f>
        <v>203</v>
      </c>
      <c r="E208">
        <f>SUM(F208:I208)</f>
        <v>43</v>
      </c>
      <c r="F208">
        <v>14</v>
      </c>
      <c r="G208">
        <v>21</v>
      </c>
      <c r="H208">
        <v>0</v>
      </c>
      <c r="I208">
        <v>8</v>
      </c>
      <c r="J208">
        <v>157</v>
      </c>
      <c r="K208">
        <v>3</v>
      </c>
      <c r="L208">
        <v>130</v>
      </c>
    </row>
    <row r="210" spans="1:12" ht="12.75" customHeight="1">
      <c r="A210" t="s">
        <v>46</v>
      </c>
      <c r="B210" s="2" t="s">
        <v>1</v>
      </c>
      <c r="C210">
        <f aca="true" t="shared" si="68" ref="C210:L210">SUM(C211,C212)</f>
        <v>13</v>
      </c>
      <c r="D210">
        <f t="shared" si="68"/>
        <v>11</v>
      </c>
      <c r="E210">
        <f t="shared" si="68"/>
        <v>4</v>
      </c>
      <c r="F210">
        <f t="shared" si="68"/>
        <v>2</v>
      </c>
      <c r="G210">
        <f t="shared" si="68"/>
        <v>1</v>
      </c>
      <c r="H210">
        <f t="shared" si="68"/>
        <v>0</v>
      </c>
      <c r="I210">
        <f t="shared" si="68"/>
        <v>1</v>
      </c>
      <c r="J210">
        <f t="shared" si="68"/>
        <v>7</v>
      </c>
      <c r="K210">
        <f t="shared" si="68"/>
        <v>0</v>
      </c>
      <c r="L210">
        <f t="shared" si="68"/>
        <v>2</v>
      </c>
    </row>
    <row r="211" spans="2:12" ht="12.75" customHeight="1">
      <c r="B211" s="2" t="s">
        <v>16</v>
      </c>
      <c r="C211">
        <f>SUM(D211,L211)</f>
        <v>8</v>
      </c>
      <c r="D211">
        <f>SUM(F211:K211)</f>
        <v>7</v>
      </c>
      <c r="E211">
        <f>SUM(F211:I211)</f>
        <v>3</v>
      </c>
      <c r="F211">
        <v>1</v>
      </c>
      <c r="G211">
        <v>1</v>
      </c>
      <c r="H211">
        <v>0</v>
      </c>
      <c r="I211">
        <v>1</v>
      </c>
      <c r="J211">
        <v>4</v>
      </c>
      <c r="K211">
        <v>0</v>
      </c>
      <c r="L211">
        <v>1</v>
      </c>
    </row>
    <row r="212" spans="2:12" ht="12.75" customHeight="1">
      <c r="B212" s="2" t="s">
        <v>17</v>
      </c>
      <c r="C212">
        <f>SUM(D212,L212)</f>
        <v>5</v>
      </c>
      <c r="D212">
        <f>SUM(F212:K212)</f>
        <v>4</v>
      </c>
      <c r="E212">
        <f>SUM(F212:I212)</f>
        <v>1</v>
      </c>
      <c r="F212">
        <v>1</v>
      </c>
      <c r="G212">
        <v>0</v>
      </c>
      <c r="H212">
        <v>0</v>
      </c>
      <c r="I212">
        <v>0</v>
      </c>
      <c r="J212">
        <v>3</v>
      </c>
      <c r="K212">
        <v>0</v>
      </c>
      <c r="L212">
        <v>1</v>
      </c>
    </row>
    <row r="214" spans="1:12" ht="12.75" customHeight="1">
      <c r="A214" t="s">
        <v>47</v>
      </c>
      <c r="B214" s="2" t="s">
        <v>1</v>
      </c>
      <c r="C214">
        <f aca="true" t="shared" si="69" ref="C214:L214">SUM(C215,C216)</f>
        <v>691</v>
      </c>
      <c r="D214">
        <f t="shared" si="69"/>
        <v>458</v>
      </c>
      <c r="E214">
        <f t="shared" si="69"/>
        <v>117</v>
      </c>
      <c r="F214">
        <f t="shared" si="69"/>
        <v>41</v>
      </c>
      <c r="G214">
        <f t="shared" si="69"/>
        <v>43</v>
      </c>
      <c r="H214">
        <f t="shared" si="69"/>
        <v>2</v>
      </c>
      <c r="I214">
        <f t="shared" si="69"/>
        <v>31</v>
      </c>
      <c r="J214">
        <f t="shared" si="69"/>
        <v>335</v>
      </c>
      <c r="K214">
        <f t="shared" si="69"/>
        <v>6</v>
      </c>
      <c r="L214">
        <f t="shared" si="69"/>
        <v>233</v>
      </c>
    </row>
    <row r="215" spans="2:12" ht="12.75" customHeight="1">
      <c r="B215" s="2" t="s">
        <v>16</v>
      </c>
      <c r="C215">
        <f>SUM(D215,L215)</f>
        <v>292</v>
      </c>
      <c r="D215">
        <f>SUM(F215:K215)</f>
        <v>217</v>
      </c>
      <c r="E215">
        <f>SUM(F215:I215)</f>
        <v>67</v>
      </c>
      <c r="F215">
        <v>24</v>
      </c>
      <c r="G215">
        <v>24</v>
      </c>
      <c r="H215">
        <v>1</v>
      </c>
      <c r="I215">
        <v>18</v>
      </c>
      <c r="J215">
        <v>146</v>
      </c>
      <c r="K215">
        <v>4</v>
      </c>
      <c r="L215">
        <v>75</v>
      </c>
    </row>
    <row r="216" spans="2:12" ht="12.75" customHeight="1">
      <c r="B216" s="2" t="s">
        <v>17</v>
      </c>
      <c r="C216">
        <f>SUM(D216,L216)</f>
        <v>399</v>
      </c>
      <c r="D216">
        <f>SUM(F216:K216)</f>
        <v>241</v>
      </c>
      <c r="E216">
        <f>SUM(F216:I216)</f>
        <v>50</v>
      </c>
      <c r="F216">
        <v>17</v>
      </c>
      <c r="G216">
        <v>19</v>
      </c>
      <c r="H216">
        <v>1</v>
      </c>
      <c r="I216">
        <v>13</v>
      </c>
      <c r="J216">
        <v>189</v>
      </c>
      <c r="K216">
        <v>2</v>
      </c>
      <c r="L216">
        <v>158</v>
      </c>
    </row>
    <row r="218" spans="1:12" ht="12.75" customHeight="1">
      <c r="A218" t="s">
        <v>48</v>
      </c>
      <c r="B218" s="2" t="s">
        <v>1</v>
      </c>
      <c r="C218">
        <f aca="true" t="shared" si="70" ref="C218:L218">SUM(C219,C220)</f>
        <v>301</v>
      </c>
      <c r="D218">
        <f t="shared" si="70"/>
        <v>298</v>
      </c>
      <c r="E218">
        <f t="shared" si="70"/>
        <v>72</v>
      </c>
      <c r="F218">
        <f t="shared" si="70"/>
        <v>37</v>
      </c>
      <c r="G218">
        <f t="shared" si="70"/>
        <v>16</v>
      </c>
      <c r="H218">
        <f t="shared" si="70"/>
        <v>0</v>
      </c>
      <c r="I218">
        <f t="shared" si="70"/>
        <v>19</v>
      </c>
      <c r="J218">
        <f t="shared" si="70"/>
        <v>211</v>
      </c>
      <c r="K218">
        <f t="shared" si="70"/>
        <v>15</v>
      </c>
      <c r="L218">
        <f t="shared" si="70"/>
        <v>3</v>
      </c>
    </row>
    <row r="219" spans="2:12" ht="12.75" customHeight="1">
      <c r="B219" s="2" t="s">
        <v>16</v>
      </c>
      <c r="C219">
        <f>SUM(D219,L219)</f>
        <v>258</v>
      </c>
      <c r="D219">
        <f>SUM(F219:K219)</f>
        <v>255</v>
      </c>
      <c r="E219">
        <f>SUM(F219:I219)</f>
        <v>60</v>
      </c>
      <c r="F219">
        <f aca="true" t="shared" si="71" ref="F219:L220">SUM(F226,F230)</f>
        <v>34</v>
      </c>
      <c r="G219">
        <f t="shared" si="71"/>
        <v>12</v>
      </c>
      <c r="H219">
        <f t="shared" si="71"/>
        <v>0</v>
      </c>
      <c r="I219">
        <f t="shared" si="71"/>
        <v>14</v>
      </c>
      <c r="J219">
        <f t="shared" si="71"/>
        <v>183</v>
      </c>
      <c r="K219">
        <f t="shared" si="71"/>
        <v>12</v>
      </c>
      <c r="L219">
        <f t="shared" si="71"/>
        <v>3</v>
      </c>
    </row>
    <row r="220" spans="2:12" ht="12.75" customHeight="1">
      <c r="B220" s="2" t="s">
        <v>17</v>
      </c>
      <c r="C220">
        <f>SUM(D220,L220)</f>
        <v>43</v>
      </c>
      <c r="D220">
        <f>SUM(F220:K220)</f>
        <v>43</v>
      </c>
      <c r="E220">
        <f>SUM(F220:I220)</f>
        <v>12</v>
      </c>
      <c r="F220">
        <f t="shared" si="71"/>
        <v>3</v>
      </c>
      <c r="G220">
        <f t="shared" si="71"/>
        <v>4</v>
      </c>
      <c r="H220">
        <f t="shared" si="71"/>
        <v>0</v>
      </c>
      <c r="I220">
        <f t="shared" si="71"/>
        <v>5</v>
      </c>
      <c r="J220">
        <f t="shared" si="71"/>
        <v>28</v>
      </c>
      <c r="K220">
        <f t="shared" si="71"/>
        <v>3</v>
      </c>
      <c r="L220">
        <f t="shared" si="71"/>
        <v>0</v>
      </c>
    </row>
    <row r="221" s="11" customFormat="1" ht="12.75" customHeight="1"/>
    <row r="225" spans="1:12" ht="12.75" customHeight="1">
      <c r="A225" t="s">
        <v>22</v>
      </c>
      <c r="B225" s="2" t="s">
        <v>1</v>
      </c>
      <c r="C225">
        <f aca="true" t="shared" si="72" ref="C225:L225">SUM(C226,C227)</f>
        <v>282</v>
      </c>
      <c r="D225">
        <f t="shared" si="72"/>
        <v>279</v>
      </c>
      <c r="E225">
        <f t="shared" si="72"/>
        <v>70</v>
      </c>
      <c r="F225">
        <f t="shared" si="72"/>
        <v>36</v>
      </c>
      <c r="G225">
        <f t="shared" si="72"/>
        <v>16</v>
      </c>
      <c r="H225">
        <f t="shared" si="72"/>
        <v>0</v>
      </c>
      <c r="I225">
        <f t="shared" si="72"/>
        <v>18</v>
      </c>
      <c r="J225">
        <f t="shared" si="72"/>
        <v>197</v>
      </c>
      <c r="K225">
        <f t="shared" si="72"/>
        <v>12</v>
      </c>
      <c r="L225">
        <f t="shared" si="72"/>
        <v>3</v>
      </c>
    </row>
    <row r="226" spans="2:12" ht="12.75" customHeight="1">
      <c r="B226" s="2" t="s">
        <v>16</v>
      </c>
      <c r="C226">
        <f>SUM(D226,L226)</f>
        <v>240</v>
      </c>
      <c r="D226">
        <f>SUM(F226:K226)</f>
        <v>237</v>
      </c>
      <c r="E226">
        <f>SUM(F226:I226)</f>
        <v>58</v>
      </c>
      <c r="F226">
        <v>33</v>
      </c>
      <c r="G226">
        <v>12</v>
      </c>
      <c r="H226">
        <v>0</v>
      </c>
      <c r="I226">
        <v>13</v>
      </c>
      <c r="J226">
        <v>169</v>
      </c>
      <c r="K226">
        <v>10</v>
      </c>
      <c r="L226">
        <v>3</v>
      </c>
    </row>
    <row r="227" spans="2:12" ht="12.75" customHeight="1">
      <c r="B227" s="2" t="s">
        <v>17</v>
      </c>
      <c r="C227">
        <f>SUM(D227,L227)</f>
        <v>42</v>
      </c>
      <c r="D227">
        <f>SUM(F227:K227)</f>
        <v>42</v>
      </c>
      <c r="E227">
        <f>SUM(F227:I227)</f>
        <v>12</v>
      </c>
      <c r="F227">
        <v>3</v>
      </c>
      <c r="G227">
        <v>4</v>
      </c>
      <c r="H227">
        <v>0</v>
      </c>
      <c r="I227">
        <v>5</v>
      </c>
      <c r="J227">
        <v>28</v>
      </c>
      <c r="K227">
        <v>2</v>
      </c>
      <c r="L227">
        <v>0</v>
      </c>
    </row>
    <row r="229" spans="1:12" ht="12.75" customHeight="1">
      <c r="A229" t="s">
        <v>46</v>
      </c>
      <c r="B229" s="2" t="s">
        <v>1</v>
      </c>
      <c r="C229">
        <f aca="true" t="shared" si="73" ref="C229:L229">SUM(C230,C231)</f>
        <v>19</v>
      </c>
      <c r="D229">
        <f t="shared" si="73"/>
        <v>19</v>
      </c>
      <c r="E229">
        <f t="shared" si="73"/>
        <v>2</v>
      </c>
      <c r="F229">
        <f t="shared" si="73"/>
        <v>1</v>
      </c>
      <c r="G229">
        <f t="shared" si="73"/>
        <v>0</v>
      </c>
      <c r="H229">
        <f t="shared" si="73"/>
        <v>0</v>
      </c>
      <c r="I229">
        <f t="shared" si="73"/>
        <v>1</v>
      </c>
      <c r="J229">
        <f t="shared" si="73"/>
        <v>14</v>
      </c>
      <c r="K229">
        <f t="shared" si="73"/>
        <v>3</v>
      </c>
      <c r="L229">
        <f t="shared" si="73"/>
        <v>0</v>
      </c>
    </row>
    <row r="230" spans="2:12" ht="12.75" customHeight="1">
      <c r="B230" s="2" t="s">
        <v>16</v>
      </c>
      <c r="C230">
        <f>SUM(D230,L230)</f>
        <v>18</v>
      </c>
      <c r="D230">
        <f>SUM(F230:K230)</f>
        <v>18</v>
      </c>
      <c r="E230">
        <f>SUM(F230:I230)</f>
        <v>2</v>
      </c>
      <c r="F230">
        <v>1</v>
      </c>
      <c r="G230">
        <v>0</v>
      </c>
      <c r="H230">
        <v>0</v>
      </c>
      <c r="I230">
        <v>1</v>
      </c>
      <c r="J230">
        <v>14</v>
      </c>
      <c r="K230">
        <v>2</v>
      </c>
      <c r="L230">
        <v>0</v>
      </c>
    </row>
    <row r="231" spans="2:12" ht="12.75" customHeight="1">
      <c r="B231" s="2" t="s">
        <v>17</v>
      </c>
      <c r="C231">
        <f>SUM(D231,L231)</f>
        <v>1</v>
      </c>
      <c r="D231">
        <f>SUM(F231:K231)</f>
        <v>1</v>
      </c>
      <c r="E231">
        <f>SUM(F231:I231)</f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1</v>
      </c>
      <c r="L231">
        <v>0</v>
      </c>
    </row>
    <row r="233" s="11" customFormat="1" ht="12.75" customHeight="1"/>
  </sheetData>
  <mergeCells count="5">
    <mergeCell ref="E7:I7"/>
    <mergeCell ref="D6:K6"/>
    <mergeCell ref="A1:L1"/>
    <mergeCell ref="A2:L2"/>
    <mergeCell ref="A3:L3"/>
  </mergeCells>
  <printOptions/>
  <pageMargins left="0.8" right="0.41" top="0.59" bottom="0.81" header="0.43" footer="0.18"/>
  <pageSetup horizontalDpi="600" verticalDpi="600" orientation="landscape" scale="80" r:id="rId1"/>
  <headerFooter alignWithMargins="0">
    <oddFooter>&amp;R 
&amp;"Times,Regular"Office of the Registrar
Report 894
Page &amp;P of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 - Unive</dc:creator>
  <cp:keywords/>
  <dc:description/>
  <cp:lastModifiedBy>Brian Kerr</cp:lastModifiedBy>
  <cp:lastPrinted>2001-11-01T15:26:43Z</cp:lastPrinted>
  <dcterms:created xsi:type="dcterms:W3CDTF">1999-08-06T18:46:00Z</dcterms:created>
  <dcterms:modified xsi:type="dcterms:W3CDTF">2005-08-16T19:15:04Z</dcterms:modified>
  <cp:category/>
  <cp:version/>
  <cp:contentType/>
  <cp:contentStatus/>
</cp:coreProperties>
</file>