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<sst xmlns="http://schemas.openxmlformats.org/spreadsheetml/2006/main" count="401" uniqueCount="68">
  <si>
    <t>The University of Michigan - Ann Arbor</t>
  </si>
  <si>
    <t>U.S. Citizens and Permanent Residents</t>
  </si>
  <si>
    <t>Minorities</t>
  </si>
  <si>
    <t>Degrees Granted by Race and Degree Level</t>
  </si>
  <si>
    <t>Degree</t>
  </si>
  <si>
    <t>Levels</t>
  </si>
  <si>
    <t>Total</t>
  </si>
  <si>
    <t>Black</t>
  </si>
  <si>
    <t>US &amp; PR</t>
  </si>
  <si>
    <t>Asian</t>
  </si>
  <si>
    <t>American</t>
  </si>
  <si>
    <t>Indian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</si>
  <si>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</si>
  <si>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</si>
  <si>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</si>
  <si>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</si>
  <si>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</si>
  <si>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</si>
  <si>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</si>
  <si>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</si>
  <si>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</si>
  <si>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</si>
  <si>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</si>
  <si>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</si>
  <si>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</si>
  <si>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</si>
  <si>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</si>
  <si>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</si>
  <si>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</si>
  <si>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</si>
  <si>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</si>
  <si>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</si>
  <si>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</si>
  <si>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</si>
  <si>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</si>
  <si>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</si>
  <si>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</si>
  <si>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</si>
  <si>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</si>
  <si>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</si>
  <si>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</si>
  <si>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</si>
  <si>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</si>
  <si>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</si>
  <si>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</si>
  <si>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1972-73</t>
  </si>
  <si>
    <t>Bachelor</t>
  </si>
  <si>
    <t>Master,</t>
  </si>
  <si>
    <t>Doctor</t>
  </si>
  <si>
    <t>Graduate-</t>
  </si>
  <si>
    <t>1973-74</t>
  </si>
  <si>
    <t>Note:  Excludes all Non-Resident Aliens.</t>
  </si>
  <si>
    <t>Office of the Registrar</t>
  </si>
  <si>
    <t>Report No. 892</t>
  </si>
  <si>
    <t>Page 1 of 3</t>
  </si>
  <si>
    <r>
      <t>Intermediate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</si>
  <si>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>Intermediate degrees include the Specialist in Education and certain degrees n Engineering.</t>
    </r>
  </si>
  <si>
    <t>2Dentistry, Law, Medicine, and Pharmacy.</t>
  </si>
  <si>
    <t xml:space="preserve">  Dentistry, Law, Medicine, Public Health, and Social Work (1976-77 - 1971-72).</t>
  </si>
  <si>
    <t>Page 3 of 3</t>
  </si>
  <si>
    <t>Page 2 of 3</t>
  </si>
  <si>
    <t>N/A</t>
  </si>
  <si>
    <t>1999-00</t>
  </si>
  <si>
    <t>1998-99</t>
  </si>
  <si>
    <r>
      <t>Professional</t>
    </r>
    <r>
      <rPr>
        <vertAlign val="superscript"/>
        <sz val="12"/>
        <rFont val="Times New Roman"/>
        <family val="1"/>
      </rPr>
      <t>2</t>
    </r>
  </si>
  <si>
    <t>2000-01</t>
  </si>
  <si>
    <t>1972-73 - 2000-01</t>
  </si>
  <si>
    <t>Data as of June 30,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</si>
</sst>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15.7109375" style="1" customWidth="1"/>
    <col min="2" max="2" width="10.7109375" style="1" customWidth="1"/>
    <col min="3" max="4" width="7.7109375" style="1" customWidth="1"/>
    <col min="5" max="5" width="1.7109375" style="1" customWidth="1"/>
    <col min="6" max="7" width="7.7109375" style="1" customWidth="1"/>
    <col min="8" max="8" width="1.7109375" style="1" customWidth="1"/>
    <col min="9" max="10" width="7.7109375" style="1" customWidth="1"/>
    <col min="11" max="11" width="1.7109375" style="1" customWidth="1"/>
    <col min="12" max="13" width="7.7109375" style="1" customWidth="1"/>
    <col min="14" max="14" width="1.7109375" style="1" customWidth="1"/>
    <col min="15" max="16" width="7.7109375" style="1" customWidth="1"/>
    <col min="17" max="17" width="1.7109375" style="1" customWidth="1"/>
    <col min="18" max="19" width="7.7109375" style="1" customWidth="1"/>
    <col min="20" max="20" width="1.7109375" style="1" customWidth="1"/>
    <col min="21" max="22" width="7.7109375" style="1" customWidth="1"/>
    <col min="23" max="16384" width="9.140625" style="1" customWidth="1"/>
  </cols>
  <sheetData>
    <row r="1" spans="1:2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.7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5.7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6.5" thickTop="1"/>
    <row r="7" spans="6:20" ht="15.75">
      <c r="F7" s="14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"/>
    </row>
    <row r="8" spans="3:16" ht="15.75">
      <c r="C8" s="13" t="s">
        <v>6</v>
      </c>
      <c r="D8" s="13"/>
      <c r="F8" s="13" t="s">
        <v>6</v>
      </c>
      <c r="G8" s="13"/>
      <c r="O8" s="13" t="s">
        <v>10</v>
      </c>
      <c r="P8" s="13"/>
    </row>
    <row r="9" spans="1:22" ht="15.75">
      <c r="A9" s="1" t="s">
        <v>4</v>
      </c>
      <c r="C9" s="14" t="s">
        <v>8</v>
      </c>
      <c r="D9" s="14"/>
      <c r="E9" s="2"/>
      <c r="F9" s="14" t="s">
        <v>2</v>
      </c>
      <c r="G9" s="14"/>
      <c r="I9" s="14" t="s">
        <v>7</v>
      </c>
      <c r="J9" s="14"/>
      <c r="L9" s="14" t="s">
        <v>9</v>
      </c>
      <c r="M9" s="14"/>
      <c r="O9" s="14" t="s">
        <v>11</v>
      </c>
      <c r="P9" s="14"/>
      <c r="R9" s="14" t="s">
        <v>12</v>
      </c>
      <c r="S9" s="14"/>
      <c r="U9" s="14" t="s">
        <v>13</v>
      </c>
      <c r="V9" s="14"/>
    </row>
    <row r="10" ht="15.75">
      <c r="A10" s="1" t="s">
        <v>5</v>
      </c>
    </row>
    <row r="11" spans="3:22" ht="15.75">
      <c r="C11" s="5" t="s">
        <v>14</v>
      </c>
      <c r="D11" s="5" t="s">
        <v>15</v>
      </c>
      <c r="F11" s="5" t="s">
        <v>14</v>
      </c>
      <c r="G11" s="5" t="s">
        <v>15</v>
      </c>
      <c r="I11" s="5" t="s">
        <v>14</v>
      </c>
      <c r="J11" s="5" t="s">
        <v>15</v>
      </c>
      <c r="L11" s="5" t="s">
        <v>14</v>
      </c>
      <c r="M11" s="5" t="s">
        <v>15</v>
      </c>
      <c r="O11" s="5" t="s">
        <v>14</v>
      </c>
      <c r="P11" s="5" t="s">
        <v>15</v>
      </c>
      <c r="R11" s="5" t="s">
        <v>14</v>
      </c>
      <c r="S11" s="5" t="s">
        <v>15</v>
      </c>
      <c r="U11" s="5" t="s">
        <v>14</v>
      </c>
      <c r="V11" s="5" t="s">
        <v>15</v>
      </c>
    </row>
    <row r="13" spans="1:22" ht="15.75">
      <c r="A13" s="1" t="s">
        <v>6</v>
      </c>
      <c r="B13" s="1" t="s">
        <v>65</v>
      </c>
      <c r="C13" s="1">
        <f>SUM(F13+U13)</f>
        <v>9152</v>
      </c>
      <c r="D13" s="10">
        <f>SUM(C13/C13)</f>
        <v>1</v>
      </c>
      <c r="F13" s="1">
        <f>SUM(I13+L13+O13+R13)</f>
        <v>2173</v>
      </c>
      <c r="G13" s="10">
        <f>SUM(F13/C13)</f>
        <v>0.23743444055944055</v>
      </c>
      <c r="I13" s="1">
        <f aca="true" t="shared" si="0" ref="I13:I41">SUM(I44+I79+I110+I145+I176)</f>
        <v>655</v>
      </c>
      <c r="J13" s="10">
        <f>SUM(I13/C13)</f>
        <v>0.07156905594405595</v>
      </c>
      <c r="L13" s="1">
        <f aca="true" t="shared" si="1" ref="L13:L41">SUM(L44+L79+L110+L145+L176)</f>
        <v>1085</v>
      </c>
      <c r="M13" s="10">
        <f>SUM(L13/C13)</f>
        <v>0.11855332167832168</v>
      </c>
      <c r="O13" s="1">
        <f aca="true" t="shared" si="2" ref="O13:O41">SUM(O44+O79+O110+O145+O176)</f>
        <v>50</v>
      </c>
      <c r="P13" s="10">
        <f>SUM(O13/C13)</f>
        <v>0.005463286713286713</v>
      </c>
      <c r="R13" s="1">
        <f aca="true" t="shared" si="3" ref="R13:R41">SUM(R44+R79+R110+R145+R176)</f>
        <v>383</v>
      </c>
      <c r="S13" s="10">
        <f>SUM(R13/C13)</f>
        <v>0.041848776223776224</v>
      </c>
      <c r="U13" s="1">
        <f aca="true" t="shared" si="4" ref="U13:U38">SUM(U44+U79+U110+U145+U176)</f>
        <v>6979</v>
      </c>
      <c r="V13" s="10">
        <f>SUM(U13/C13)</f>
        <v>0.7625655594405595</v>
      </c>
    </row>
    <row r="14" spans="1:22" ht="15.75">
      <c r="A14" s="1" t="s">
        <v>16</v>
      </c>
      <c r="B14" s="1" t="s">
        <v>62</v>
      </c>
      <c r="C14" s="1">
        <f>SUM(F14+U14)</f>
        <v>9129</v>
      </c>
      <c r="D14" s="10">
        <f>SUM(C14/C14)</f>
        <v>1</v>
      </c>
      <c r="F14" s="1">
        <f>SUM(I14+L14+O14+R14)</f>
        <v>2121</v>
      </c>
      <c r="G14" s="10">
        <f>SUM(F14/C14)</f>
        <v>0.23233651002300362</v>
      </c>
      <c r="I14" s="1">
        <f t="shared" si="0"/>
        <v>699</v>
      </c>
      <c r="J14" s="10">
        <f>SUM(I14/C14)</f>
        <v>0.07656917515609596</v>
      </c>
      <c r="L14" s="1">
        <f t="shared" si="1"/>
        <v>985</v>
      </c>
      <c r="M14" s="10">
        <f>SUM(L14/C14)</f>
        <v>0.10789790776645854</v>
      </c>
      <c r="O14" s="1">
        <f t="shared" si="2"/>
        <v>61</v>
      </c>
      <c r="P14" s="10">
        <f>SUM(O14/C14)</f>
        <v>0.006682002409902509</v>
      </c>
      <c r="R14" s="1">
        <f t="shared" si="3"/>
        <v>376</v>
      </c>
      <c r="S14" s="10">
        <f>SUM(R14/C14)</f>
        <v>0.041187424690546606</v>
      </c>
      <c r="U14" s="1">
        <f t="shared" si="4"/>
        <v>7008</v>
      </c>
      <c r="V14" s="10">
        <f>SUM(U14/C14)</f>
        <v>0.7676634899769964</v>
      </c>
    </row>
    <row r="15" spans="1:22" ht="15.75">
      <c r="A15" s="1" t="s">
        <v>17</v>
      </c>
      <c r="B15" s="1" t="s">
        <v>63</v>
      </c>
      <c r="C15" s="1">
        <f>SUM(F15+U15)</f>
        <v>8955</v>
      </c>
      <c r="D15" s="10">
        <f>SUM(C15/C15)</f>
        <v>1</v>
      </c>
      <c r="F15" s="1">
        <f>SUM(I15+L15+O15+R15)</f>
        <v>2110</v>
      </c>
      <c r="G15" s="10">
        <f>SUM(F15/C15)</f>
        <v>0.23562255723059744</v>
      </c>
      <c r="I15" s="1">
        <f t="shared" si="0"/>
        <v>663</v>
      </c>
      <c r="J15" s="10">
        <f>SUM(I15/C15)</f>
        <v>0.07403685092127303</v>
      </c>
      <c r="L15" s="1">
        <f t="shared" si="1"/>
        <v>1013</v>
      </c>
      <c r="M15" s="10">
        <f>SUM(L15/C15)</f>
        <v>0.1131211613623674</v>
      </c>
      <c r="O15" s="1">
        <f t="shared" si="2"/>
        <v>62</v>
      </c>
      <c r="P15" s="10">
        <f>SUM(O15/C15)</f>
        <v>0.006923506420993858</v>
      </c>
      <c r="R15" s="1">
        <f t="shared" si="3"/>
        <v>372</v>
      </c>
      <c r="S15" s="10">
        <f>SUM(R15/C15)</f>
        <v>0.04154103852596315</v>
      </c>
      <c r="U15" s="1">
        <f t="shared" si="4"/>
        <v>6845</v>
      </c>
      <c r="V15" s="10">
        <f>SUM(U15/C15)</f>
        <v>0.7643774427694026</v>
      </c>
    </row>
    <row r="16" spans="1:22" ht="15.75">
      <c r="A16" s="1" t="s">
        <v>18</v>
      </c>
      <c r="B16" s="1" t="s">
        <v>21</v>
      </c>
      <c r="C16" s="1">
        <f>SUM(F16+U16)</f>
        <v>8826</v>
      </c>
      <c r="D16" s="10">
        <f>SUM(C16/C16)</f>
        <v>1</v>
      </c>
      <c r="F16" s="1">
        <f>SUM(I16+L16+O16+R16)</f>
        <v>2059</v>
      </c>
      <c r="G16" s="10">
        <f>SUM(F16/C16)</f>
        <v>0.2332880126897802</v>
      </c>
      <c r="I16" s="1">
        <f t="shared" si="0"/>
        <v>627</v>
      </c>
      <c r="J16" s="10">
        <f>SUM(I16/C16)</f>
        <v>0.07104010876954453</v>
      </c>
      <c r="L16" s="1">
        <f t="shared" si="1"/>
        <v>984</v>
      </c>
      <c r="M16" s="10">
        <f>SUM(L16/C16)</f>
        <v>0.1114887831407206</v>
      </c>
      <c r="O16" s="1">
        <f t="shared" si="2"/>
        <v>50</v>
      </c>
      <c r="P16" s="10">
        <f>SUM(O16/C16)</f>
        <v>0.0056650804441423066</v>
      </c>
      <c r="R16" s="1">
        <f t="shared" si="3"/>
        <v>398</v>
      </c>
      <c r="S16" s="10">
        <f>SUM(R16/C16)</f>
        <v>0.04509404033537276</v>
      </c>
      <c r="U16" s="1">
        <f t="shared" si="4"/>
        <v>6767</v>
      </c>
      <c r="V16" s="10">
        <f>SUM(U16/C16)</f>
        <v>0.7667119873102198</v>
      </c>
    </row>
    <row r="17" spans="1:22" ht="15.75">
      <c r="A17" s="1" t="s">
        <v>19</v>
      </c>
      <c r="B17" s="1" t="s">
        <v>22</v>
      </c>
      <c r="C17" s="1">
        <f aca="true" t="shared" si="5" ref="C17:C38">SUM(F17+U17)</f>
        <v>9019</v>
      </c>
      <c r="D17" s="10">
        <f aca="true" t="shared" si="6" ref="D17:D38">SUM(C17/C17)</f>
        <v>1</v>
      </c>
      <c r="F17" s="1">
        <f aca="true" t="shared" si="7" ref="F17:F41">SUM(I17+L17+O17+R17)</f>
        <v>2086</v>
      </c>
      <c r="G17" s="10">
        <f aca="true" t="shared" si="8" ref="G17:G38">SUM(F17/C17)</f>
        <v>0.2312894999445615</v>
      </c>
      <c r="I17" s="1">
        <f t="shared" si="0"/>
        <v>671</v>
      </c>
      <c r="J17" s="10">
        <f aca="true" t="shared" si="9" ref="J17:J38">SUM(I17/C17)</f>
        <v>0.07439849207229182</v>
      </c>
      <c r="L17" s="1">
        <f t="shared" si="1"/>
        <v>957</v>
      </c>
      <c r="M17" s="10">
        <f>SUM(L17/L17)</f>
        <v>1</v>
      </c>
      <c r="O17" s="1">
        <f t="shared" si="2"/>
        <v>64</v>
      </c>
      <c r="P17" s="10">
        <f aca="true" t="shared" si="10" ref="P17:P38">SUM(O17/C17)</f>
        <v>0.007096130391395942</v>
      </c>
      <c r="R17" s="1">
        <f t="shared" si="3"/>
        <v>394</v>
      </c>
      <c r="S17" s="10">
        <f aca="true" t="shared" si="11" ref="S17:S38">SUM(R17/C17)</f>
        <v>0.04368555272203127</v>
      </c>
      <c r="U17" s="1">
        <f t="shared" si="4"/>
        <v>6933</v>
      </c>
      <c r="V17" s="10">
        <f aca="true" t="shared" si="12" ref="V17:V38">SUM(U17/C17)</f>
        <v>0.7687105000554385</v>
      </c>
    </row>
    <row r="18" spans="1:22" ht="15.75">
      <c r="A18" s="1" t="s">
        <v>20</v>
      </c>
      <c r="B18" s="1" t="s">
        <v>23</v>
      </c>
      <c r="C18" s="1">
        <f t="shared" si="5"/>
        <v>9452</v>
      </c>
      <c r="D18" s="10">
        <f t="shared" si="6"/>
        <v>1</v>
      </c>
      <c r="F18" s="1">
        <f t="shared" si="7"/>
        <v>2025</v>
      </c>
      <c r="G18" s="10">
        <f t="shared" si="8"/>
        <v>0.214240372407956</v>
      </c>
      <c r="I18" s="1">
        <f t="shared" si="0"/>
        <v>668</v>
      </c>
      <c r="J18" s="10">
        <f t="shared" si="9"/>
        <v>0.07067287346593314</v>
      </c>
      <c r="L18" s="1">
        <f t="shared" si="1"/>
        <v>920</v>
      </c>
      <c r="M18" s="10">
        <f>SUM(L18/C18)</f>
        <v>0.09733389758781211</v>
      </c>
      <c r="O18" s="1">
        <f t="shared" si="2"/>
        <v>62</v>
      </c>
      <c r="P18" s="10">
        <f t="shared" si="10"/>
        <v>0.0065594583157003805</v>
      </c>
      <c r="R18" s="1">
        <f t="shared" si="3"/>
        <v>375</v>
      </c>
      <c r="S18" s="10">
        <f t="shared" si="11"/>
        <v>0.03967414303851037</v>
      </c>
      <c r="U18" s="1">
        <f t="shared" si="4"/>
        <v>7427</v>
      </c>
      <c r="V18" s="10">
        <f t="shared" si="12"/>
        <v>0.785759627592044</v>
      </c>
    </row>
    <row r="19" spans="2:22" ht="15.75">
      <c r="B19" s="1" t="s">
        <v>24</v>
      </c>
      <c r="C19" s="1">
        <f t="shared" si="5"/>
        <v>9047</v>
      </c>
      <c r="D19" s="10">
        <f t="shared" si="6"/>
        <v>1</v>
      </c>
      <c r="F19" s="1">
        <f t="shared" si="7"/>
        <v>1855</v>
      </c>
      <c r="G19" s="10">
        <f t="shared" si="8"/>
        <v>0.20504034486570133</v>
      </c>
      <c r="I19" s="1">
        <f t="shared" si="0"/>
        <v>598</v>
      </c>
      <c r="J19" s="10">
        <f t="shared" si="9"/>
        <v>0.06609925942301316</v>
      </c>
      <c r="L19" s="1">
        <f t="shared" si="1"/>
        <v>814</v>
      </c>
      <c r="M19" s="10">
        <f aca="true" t="shared" si="13" ref="M19:M38">SUM(L19/C19)</f>
        <v>0.08997457720791423</v>
      </c>
      <c r="O19" s="1">
        <f t="shared" si="2"/>
        <v>68</v>
      </c>
      <c r="P19" s="10">
        <f t="shared" si="10"/>
        <v>0.007516303747098486</v>
      </c>
      <c r="R19" s="1">
        <f t="shared" si="3"/>
        <v>375</v>
      </c>
      <c r="S19" s="10">
        <f t="shared" si="11"/>
        <v>0.041450204487675474</v>
      </c>
      <c r="U19" s="1">
        <f t="shared" si="4"/>
        <v>7192</v>
      </c>
      <c r="V19" s="10">
        <f t="shared" si="12"/>
        <v>0.7949596551342987</v>
      </c>
    </row>
    <row r="20" spans="2:22" ht="15.75">
      <c r="B20" s="1" t="s">
        <v>25</v>
      </c>
      <c r="C20" s="1">
        <f t="shared" si="5"/>
        <v>9612</v>
      </c>
      <c r="D20" s="10">
        <f t="shared" si="6"/>
        <v>1</v>
      </c>
      <c r="F20" s="1">
        <f t="shared" si="7"/>
        <v>1848</v>
      </c>
      <c r="G20" s="10">
        <f t="shared" si="8"/>
        <v>0.19225967540574282</v>
      </c>
      <c r="I20" s="1">
        <f t="shared" si="0"/>
        <v>655</v>
      </c>
      <c r="J20" s="10">
        <f t="shared" si="9"/>
        <v>0.06814398668331252</v>
      </c>
      <c r="L20" s="1">
        <f t="shared" si="1"/>
        <v>765</v>
      </c>
      <c r="M20" s="10">
        <f t="shared" si="13"/>
        <v>0.07958801498127341</v>
      </c>
      <c r="O20" s="1">
        <f t="shared" si="2"/>
        <v>55</v>
      </c>
      <c r="P20" s="10">
        <f t="shared" si="10"/>
        <v>0.005722014148980441</v>
      </c>
      <c r="R20" s="1">
        <f t="shared" si="3"/>
        <v>373</v>
      </c>
      <c r="S20" s="10">
        <f t="shared" si="11"/>
        <v>0.038805659592176446</v>
      </c>
      <c r="U20" s="1">
        <f t="shared" si="4"/>
        <v>7764</v>
      </c>
      <c r="V20" s="10">
        <f t="shared" si="12"/>
        <v>0.8077403245942572</v>
      </c>
    </row>
    <row r="21" spans="2:22" ht="15.75">
      <c r="B21" s="1" t="s">
        <v>26</v>
      </c>
      <c r="C21" s="1">
        <f t="shared" si="5"/>
        <v>9402</v>
      </c>
      <c r="D21" s="10">
        <f t="shared" si="6"/>
        <v>1</v>
      </c>
      <c r="F21" s="1">
        <f t="shared" si="7"/>
        <v>1672</v>
      </c>
      <c r="G21" s="10">
        <f t="shared" si="8"/>
        <v>0.17783450329717082</v>
      </c>
      <c r="I21" s="1">
        <f t="shared" si="0"/>
        <v>603</v>
      </c>
      <c r="J21" s="10">
        <f t="shared" si="9"/>
        <v>0.06413529036375239</v>
      </c>
      <c r="L21" s="1">
        <f t="shared" si="1"/>
        <v>709</v>
      </c>
      <c r="M21" s="10">
        <f t="shared" si="13"/>
        <v>0.07540948734311849</v>
      </c>
      <c r="O21" s="1">
        <f t="shared" si="2"/>
        <v>39</v>
      </c>
      <c r="P21" s="10">
        <f t="shared" si="10"/>
        <v>0.004148053605615826</v>
      </c>
      <c r="R21" s="1">
        <f t="shared" si="3"/>
        <v>321</v>
      </c>
      <c r="S21" s="10">
        <f t="shared" si="11"/>
        <v>0.03414167198468411</v>
      </c>
      <c r="U21" s="1">
        <f t="shared" si="4"/>
        <v>7730</v>
      </c>
      <c r="V21" s="10">
        <f t="shared" si="12"/>
        <v>0.8221654967028292</v>
      </c>
    </row>
    <row r="22" spans="2:22" ht="15.75">
      <c r="B22" s="1" t="s">
        <v>27</v>
      </c>
      <c r="C22" s="1">
        <f t="shared" si="5"/>
        <v>9378</v>
      </c>
      <c r="D22" s="10">
        <f t="shared" si="6"/>
        <v>1</v>
      </c>
      <c r="F22" s="1">
        <f t="shared" si="7"/>
        <v>1592</v>
      </c>
      <c r="G22" s="10">
        <f t="shared" si="8"/>
        <v>0.16975901044998934</v>
      </c>
      <c r="I22" s="1">
        <f t="shared" si="0"/>
        <v>599</v>
      </c>
      <c r="J22" s="10">
        <f t="shared" si="9"/>
        <v>0.06387289400725102</v>
      </c>
      <c r="L22" s="1">
        <f t="shared" si="1"/>
        <v>653</v>
      </c>
      <c r="M22" s="10">
        <f t="shared" si="13"/>
        <v>0.06963105139688633</v>
      </c>
      <c r="O22" s="1">
        <f t="shared" si="2"/>
        <v>46</v>
      </c>
      <c r="P22" s="10">
        <f t="shared" si="10"/>
        <v>0.00490509703561527</v>
      </c>
      <c r="R22" s="1">
        <f t="shared" si="3"/>
        <v>294</v>
      </c>
      <c r="S22" s="10">
        <f t="shared" si="11"/>
        <v>0.03134996801023673</v>
      </c>
      <c r="U22" s="1">
        <f t="shared" si="4"/>
        <v>7786</v>
      </c>
      <c r="V22" s="10">
        <f t="shared" si="12"/>
        <v>0.8302409895500107</v>
      </c>
    </row>
    <row r="23" spans="2:22" ht="15.75">
      <c r="B23" s="1" t="s">
        <v>28</v>
      </c>
      <c r="C23" s="1">
        <f t="shared" si="5"/>
        <v>9513</v>
      </c>
      <c r="D23" s="10">
        <f t="shared" si="6"/>
        <v>1</v>
      </c>
      <c r="F23" s="1">
        <f t="shared" si="7"/>
        <v>1315</v>
      </c>
      <c r="G23" s="10">
        <f t="shared" si="8"/>
        <v>0.13823189319878063</v>
      </c>
      <c r="I23" s="1">
        <f t="shared" si="0"/>
        <v>521</v>
      </c>
      <c r="J23" s="10">
        <f t="shared" si="9"/>
        <v>0.05476716072742563</v>
      </c>
      <c r="L23" s="1">
        <f t="shared" si="1"/>
        <v>556</v>
      </c>
      <c r="M23" s="10">
        <f t="shared" si="13"/>
        <v>0.05844633659203196</v>
      </c>
      <c r="O23" s="1">
        <f t="shared" si="2"/>
        <v>24</v>
      </c>
      <c r="P23" s="10">
        <f t="shared" si="10"/>
        <v>0.002522863450015768</v>
      </c>
      <c r="R23" s="1">
        <f t="shared" si="3"/>
        <v>214</v>
      </c>
      <c r="S23" s="10">
        <f t="shared" si="11"/>
        <v>0.022495532429307265</v>
      </c>
      <c r="U23" s="1">
        <f t="shared" si="4"/>
        <v>8198</v>
      </c>
      <c r="V23" s="10">
        <f t="shared" si="12"/>
        <v>0.8617681068012194</v>
      </c>
    </row>
    <row r="24" spans="2:22" ht="15.75">
      <c r="B24" s="1" t="s">
        <v>29</v>
      </c>
      <c r="C24" s="1">
        <f t="shared" si="5"/>
        <v>9338</v>
      </c>
      <c r="D24" s="10">
        <f t="shared" si="6"/>
        <v>1</v>
      </c>
      <c r="F24" s="1">
        <f t="shared" si="7"/>
        <v>1169</v>
      </c>
      <c r="G24" s="10">
        <f t="shared" si="8"/>
        <v>0.12518740629685157</v>
      </c>
      <c r="I24" s="1">
        <f t="shared" si="0"/>
        <v>455</v>
      </c>
      <c r="J24" s="10">
        <f t="shared" si="9"/>
        <v>0.04872563718140929</v>
      </c>
      <c r="L24" s="1">
        <f t="shared" si="1"/>
        <v>486</v>
      </c>
      <c r="M24" s="10">
        <f t="shared" si="13"/>
        <v>0.05204540586849432</v>
      </c>
      <c r="O24" s="1">
        <f t="shared" si="2"/>
        <v>27</v>
      </c>
      <c r="P24" s="10">
        <f t="shared" si="10"/>
        <v>0.0028914114371385736</v>
      </c>
      <c r="R24" s="1">
        <f t="shared" si="3"/>
        <v>201</v>
      </c>
      <c r="S24" s="10">
        <f t="shared" si="11"/>
        <v>0.02152495180980938</v>
      </c>
      <c r="U24" s="1">
        <f t="shared" si="4"/>
        <v>8169</v>
      </c>
      <c r="V24" s="10">
        <f t="shared" si="12"/>
        <v>0.8748125937031485</v>
      </c>
    </row>
    <row r="25" spans="2:22" ht="15.75">
      <c r="B25" s="1" t="s">
        <v>30</v>
      </c>
      <c r="C25" s="1">
        <f t="shared" si="5"/>
        <v>8918</v>
      </c>
      <c r="D25" s="10">
        <f t="shared" si="6"/>
        <v>1</v>
      </c>
      <c r="F25" s="1">
        <f t="shared" si="7"/>
        <v>1054</v>
      </c>
      <c r="G25" s="10">
        <f t="shared" si="8"/>
        <v>0.11818793451446513</v>
      </c>
      <c r="I25" s="1">
        <f t="shared" si="0"/>
        <v>391</v>
      </c>
      <c r="J25" s="10">
        <f t="shared" si="9"/>
        <v>0.04384391119084997</v>
      </c>
      <c r="L25" s="1">
        <f t="shared" si="1"/>
        <v>455</v>
      </c>
      <c r="M25" s="10">
        <f t="shared" si="13"/>
        <v>0.05102040816326531</v>
      </c>
      <c r="O25" s="1">
        <f t="shared" si="2"/>
        <v>33</v>
      </c>
      <c r="P25" s="10">
        <f t="shared" si="10"/>
        <v>0.0037003812514016595</v>
      </c>
      <c r="R25" s="1">
        <f t="shared" si="3"/>
        <v>175</v>
      </c>
      <c r="S25" s="10">
        <f t="shared" si="11"/>
        <v>0.019623233908948195</v>
      </c>
      <c r="U25" s="1">
        <f t="shared" si="4"/>
        <v>7864</v>
      </c>
      <c r="V25" s="10">
        <f t="shared" si="12"/>
        <v>0.8818120654855349</v>
      </c>
    </row>
    <row r="26" spans="2:22" ht="15.75">
      <c r="B26" s="1" t="s">
        <v>31</v>
      </c>
      <c r="C26" s="1">
        <f t="shared" si="5"/>
        <v>8766</v>
      </c>
      <c r="D26" s="10">
        <f t="shared" si="6"/>
        <v>1</v>
      </c>
      <c r="F26" s="1">
        <f t="shared" si="7"/>
        <v>903</v>
      </c>
      <c r="G26" s="10">
        <f t="shared" si="8"/>
        <v>0.10301163586584532</v>
      </c>
      <c r="I26" s="1">
        <f t="shared" si="0"/>
        <v>338</v>
      </c>
      <c r="J26" s="10">
        <f t="shared" si="9"/>
        <v>0.038558065252110425</v>
      </c>
      <c r="L26" s="1">
        <f t="shared" si="1"/>
        <v>384</v>
      </c>
      <c r="M26" s="10">
        <f t="shared" si="13"/>
        <v>0.04380561259411362</v>
      </c>
      <c r="O26" s="1">
        <f t="shared" si="2"/>
        <v>30</v>
      </c>
      <c r="P26" s="10">
        <f t="shared" si="10"/>
        <v>0.0034223134839151265</v>
      </c>
      <c r="R26" s="1">
        <f t="shared" si="3"/>
        <v>151</v>
      </c>
      <c r="S26" s="10">
        <f t="shared" si="11"/>
        <v>0.017225644535706137</v>
      </c>
      <c r="U26" s="1">
        <f t="shared" si="4"/>
        <v>7863</v>
      </c>
      <c r="V26" s="10">
        <f t="shared" si="12"/>
        <v>0.8969883641341547</v>
      </c>
    </row>
    <row r="27" spans="2:22" ht="15.75">
      <c r="B27" s="1" t="s">
        <v>32</v>
      </c>
      <c r="C27" s="1">
        <f t="shared" si="5"/>
        <v>8670</v>
      </c>
      <c r="D27" s="10">
        <f t="shared" si="6"/>
        <v>1</v>
      </c>
      <c r="F27" s="1">
        <f t="shared" si="7"/>
        <v>920</v>
      </c>
      <c r="G27" s="10">
        <f t="shared" si="8"/>
        <v>0.1061130334486736</v>
      </c>
      <c r="I27" s="1">
        <f t="shared" si="0"/>
        <v>378</v>
      </c>
      <c r="J27" s="10">
        <f t="shared" si="9"/>
        <v>0.04359861591695502</v>
      </c>
      <c r="L27" s="1">
        <f t="shared" si="1"/>
        <v>341</v>
      </c>
      <c r="M27" s="10">
        <f t="shared" si="13"/>
        <v>0.03933102652825836</v>
      </c>
      <c r="O27" s="1">
        <f t="shared" si="2"/>
        <v>34</v>
      </c>
      <c r="P27" s="10">
        <f t="shared" si="10"/>
        <v>0.00392156862745098</v>
      </c>
      <c r="R27" s="1">
        <f t="shared" si="3"/>
        <v>167</v>
      </c>
      <c r="S27" s="10">
        <f t="shared" si="11"/>
        <v>0.01926182237600923</v>
      </c>
      <c r="U27" s="1">
        <f t="shared" si="4"/>
        <v>7750</v>
      </c>
      <c r="V27" s="10">
        <f t="shared" si="12"/>
        <v>0.8938869665513264</v>
      </c>
    </row>
    <row r="28" spans="2:22" ht="15.75">
      <c r="B28" s="1" t="s">
        <v>33</v>
      </c>
      <c r="C28" s="1">
        <f t="shared" si="5"/>
        <v>8921</v>
      </c>
      <c r="D28" s="10">
        <f t="shared" si="6"/>
        <v>1</v>
      </c>
      <c r="F28" s="1">
        <f t="shared" si="7"/>
        <v>940</v>
      </c>
      <c r="G28" s="10">
        <f t="shared" si="8"/>
        <v>0.10536935321152337</v>
      </c>
      <c r="I28" s="1">
        <f t="shared" si="0"/>
        <v>413</v>
      </c>
      <c r="J28" s="10">
        <f t="shared" si="9"/>
        <v>0.04629525837910548</v>
      </c>
      <c r="L28" s="1">
        <f t="shared" si="1"/>
        <v>340</v>
      </c>
      <c r="M28" s="10">
        <f t="shared" si="13"/>
        <v>0.03811231924672122</v>
      </c>
      <c r="O28" s="1">
        <f t="shared" si="2"/>
        <v>38</v>
      </c>
      <c r="P28" s="10">
        <f t="shared" si="10"/>
        <v>0.0042596121511041364</v>
      </c>
      <c r="R28" s="1">
        <f t="shared" si="3"/>
        <v>149</v>
      </c>
      <c r="S28" s="10">
        <f t="shared" si="11"/>
        <v>0.016702163434592535</v>
      </c>
      <c r="U28" s="1">
        <f t="shared" si="4"/>
        <v>7981</v>
      </c>
      <c r="V28" s="10">
        <f t="shared" si="12"/>
        <v>0.8946306467884766</v>
      </c>
    </row>
    <row r="29" spans="2:22" ht="15.75">
      <c r="B29" s="1" t="s">
        <v>34</v>
      </c>
      <c r="C29" s="1">
        <f t="shared" si="5"/>
        <v>8751</v>
      </c>
      <c r="D29" s="10">
        <f t="shared" si="6"/>
        <v>1</v>
      </c>
      <c r="F29" s="1">
        <f t="shared" si="7"/>
        <v>856</v>
      </c>
      <c r="G29" s="10">
        <f t="shared" si="8"/>
        <v>0.09781739229802308</v>
      </c>
      <c r="I29" s="1">
        <f t="shared" si="0"/>
        <v>396</v>
      </c>
      <c r="J29" s="10">
        <f t="shared" si="9"/>
        <v>0.04525197120329105</v>
      </c>
      <c r="L29" s="1">
        <f t="shared" si="1"/>
        <v>299</v>
      </c>
      <c r="M29" s="10">
        <f t="shared" si="13"/>
        <v>0.03416752371157582</v>
      </c>
      <c r="O29" s="1">
        <f t="shared" si="2"/>
        <v>30</v>
      </c>
      <c r="P29" s="10">
        <f t="shared" si="10"/>
        <v>0.0034281796366129585</v>
      </c>
      <c r="R29" s="1">
        <f t="shared" si="3"/>
        <v>131</v>
      </c>
      <c r="S29" s="10">
        <f t="shared" si="11"/>
        <v>0.014969717746543253</v>
      </c>
      <c r="U29" s="1">
        <f t="shared" si="4"/>
        <v>7895</v>
      </c>
      <c r="V29" s="10">
        <f t="shared" si="12"/>
        <v>0.9021826077019769</v>
      </c>
    </row>
    <row r="30" spans="2:22" ht="15.75">
      <c r="B30" s="1" t="s">
        <v>35</v>
      </c>
      <c r="C30" s="1">
        <f t="shared" si="5"/>
        <v>9152</v>
      </c>
      <c r="D30" s="10">
        <f t="shared" si="6"/>
        <v>1</v>
      </c>
      <c r="F30" s="1">
        <f t="shared" si="7"/>
        <v>911</v>
      </c>
      <c r="G30" s="10">
        <f t="shared" si="8"/>
        <v>0.09954108391608392</v>
      </c>
      <c r="I30" s="1">
        <f t="shared" si="0"/>
        <v>415</v>
      </c>
      <c r="J30" s="10">
        <f t="shared" si="9"/>
        <v>0.04534527972027972</v>
      </c>
      <c r="L30" s="1">
        <f t="shared" si="1"/>
        <v>329</v>
      </c>
      <c r="M30" s="10">
        <f t="shared" si="13"/>
        <v>0.035948426573426576</v>
      </c>
      <c r="O30" s="1">
        <f t="shared" si="2"/>
        <v>29</v>
      </c>
      <c r="P30" s="10">
        <f t="shared" si="10"/>
        <v>0.0031687062937062935</v>
      </c>
      <c r="R30" s="1">
        <f t="shared" si="3"/>
        <v>138</v>
      </c>
      <c r="S30" s="10">
        <f t="shared" si="11"/>
        <v>0.015078671328671328</v>
      </c>
      <c r="U30" s="1">
        <f t="shared" si="4"/>
        <v>8241</v>
      </c>
      <c r="V30" s="10">
        <f t="shared" si="12"/>
        <v>0.900458916083916</v>
      </c>
    </row>
    <row r="31" spans="2:22" ht="15.75">
      <c r="B31" s="1" t="s">
        <v>36</v>
      </c>
      <c r="C31" s="1">
        <f t="shared" si="5"/>
        <v>9328</v>
      </c>
      <c r="D31" s="10">
        <f t="shared" si="6"/>
        <v>1</v>
      </c>
      <c r="F31" s="1">
        <f t="shared" si="7"/>
        <v>896</v>
      </c>
      <c r="G31" s="10">
        <f t="shared" si="8"/>
        <v>0.09605488850771869</v>
      </c>
      <c r="I31" s="1">
        <f t="shared" si="0"/>
        <v>459</v>
      </c>
      <c r="J31" s="10">
        <f t="shared" si="9"/>
        <v>0.04920668953687821</v>
      </c>
      <c r="L31" s="1">
        <f t="shared" si="1"/>
        <v>277</v>
      </c>
      <c r="M31" s="10">
        <f t="shared" si="13"/>
        <v>0.029695540308747857</v>
      </c>
      <c r="O31" s="1">
        <f t="shared" si="2"/>
        <v>31</v>
      </c>
      <c r="P31" s="10">
        <f t="shared" si="10"/>
        <v>0.0033233276157804458</v>
      </c>
      <c r="R31" s="1">
        <f t="shared" si="3"/>
        <v>129</v>
      </c>
      <c r="S31" s="10">
        <f t="shared" si="11"/>
        <v>0.013829331046312178</v>
      </c>
      <c r="U31" s="1">
        <f t="shared" si="4"/>
        <v>8432</v>
      </c>
      <c r="V31" s="10">
        <f t="shared" si="12"/>
        <v>0.9039451114922813</v>
      </c>
    </row>
    <row r="32" spans="2:22" ht="15.75">
      <c r="B32" s="1" t="s">
        <v>37</v>
      </c>
      <c r="C32" s="1">
        <f t="shared" si="5"/>
        <v>9537</v>
      </c>
      <c r="D32" s="10">
        <f t="shared" si="6"/>
        <v>1</v>
      </c>
      <c r="F32" s="1">
        <f t="shared" si="7"/>
        <v>932</v>
      </c>
      <c r="G32" s="10">
        <f t="shared" si="8"/>
        <v>0.09772465135786935</v>
      </c>
      <c r="I32" s="1">
        <f t="shared" si="0"/>
        <v>533</v>
      </c>
      <c r="J32" s="10">
        <f t="shared" si="9"/>
        <v>0.05588759567998322</v>
      </c>
      <c r="L32" s="1">
        <f t="shared" si="1"/>
        <v>239</v>
      </c>
      <c r="M32" s="10">
        <f t="shared" si="13"/>
        <v>0.025060291496277656</v>
      </c>
      <c r="O32" s="1">
        <f t="shared" si="2"/>
        <v>35</v>
      </c>
      <c r="P32" s="10">
        <f t="shared" si="10"/>
        <v>0.0036699171647268532</v>
      </c>
      <c r="R32" s="1">
        <f t="shared" si="3"/>
        <v>125</v>
      </c>
      <c r="S32" s="10">
        <f t="shared" si="11"/>
        <v>0.013106847016881619</v>
      </c>
      <c r="U32" s="1">
        <f t="shared" si="4"/>
        <v>8605</v>
      </c>
      <c r="V32" s="10">
        <f t="shared" si="12"/>
        <v>0.9022753486421307</v>
      </c>
    </row>
    <row r="33" spans="2:22" ht="15.75">
      <c r="B33" s="1" t="s">
        <v>38</v>
      </c>
      <c r="C33" s="1">
        <f t="shared" si="5"/>
        <v>9460</v>
      </c>
      <c r="D33" s="10">
        <f t="shared" si="6"/>
        <v>1</v>
      </c>
      <c r="F33" s="1">
        <f t="shared" si="7"/>
        <v>891</v>
      </c>
      <c r="G33" s="10">
        <f t="shared" si="8"/>
        <v>0.0941860465116279</v>
      </c>
      <c r="I33" s="1">
        <f t="shared" si="0"/>
        <v>506</v>
      </c>
      <c r="J33" s="10">
        <f t="shared" si="9"/>
        <v>0.053488372093023255</v>
      </c>
      <c r="L33" s="1">
        <f t="shared" si="1"/>
        <v>211</v>
      </c>
      <c r="M33" s="10">
        <f t="shared" si="13"/>
        <v>0.02230443974630021</v>
      </c>
      <c r="O33" s="1">
        <f t="shared" si="2"/>
        <v>30</v>
      </c>
      <c r="P33" s="10">
        <f t="shared" si="10"/>
        <v>0.003171247357293869</v>
      </c>
      <c r="R33" s="1">
        <f t="shared" si="3"/>
        <v>144</v>
      </c>
      <c r="S33" s="10">
        <f t="shared" si="11"/>
        <v>0.01522198731501057</v>
      </c>
      <c r="U33" s="1">
        <f t="shared" si="4"/>
        <v>8569</v>
      </c>
      <c r="V33" s="10">
        <f t="shared" si="12"/>
        <v>0.9058139534883721</v>
      </c>
    </row>
    <row r="34" spans="2:22" ht="15.75">
      <c r="B34" s="1" t="s">
        <v>39</v>
      </c>
      <c r="C34" s="1">
        <f t="shared" si="5"/>
        <v>9293</v>
      </c>
      <c r="D34" s="10">
        <f t="shared" si="6"/>
        <v>1</v>
      </c>
      <c r="F34" s="1">
        <f t="shared" si="7"/>
        <v>916</v>
      </c>
      <c r="G34" s="10">
        <f t="shared" si="8"/>
        <v>0.09856881523727537</v>
      </c>
      <c r="I34" s="1">
        <f t="shared" si="0"/>
        <v>577</v>
      </c>
      <c r="J34" s="10">
        <f t="shared" si="9"/>
        <v>0.062089744969331756</v>
      </c>
      <c r="L34" s="1">
        <f t="shared" si="1"/>
        <v>175</v>
      </c>
      <c r="M34" s="10">
        <f t="shared" si="13"/>
        <v>0.018831378456903046</v>
      </c>
      <c r="O34" s="1">
        <f t="shared" si="2"/>
        <v>31</v>
      </c>
      <c r="P34" s="10">
        <f t="shared" si="10"/>
        <v>0.003335844183794254</v>
      </c>
      <c r="R34" s="1">
        <f t="shared" si="3"/>
        <v>133</v>
      </c>
      <c r="S34" s="10">
        <f t="shared" si="11"/>
        <v>0.014311847627246315</v>
      </c>
      <c r="U34" s="1">
        <f t="shared" si="4"/>
        <v>8377</v>
      </c>
      <c r="V34" s="10">
        <f t="shared" si="12"/>
        <v>0.9014311847627247</v>
      </c>
    </row>
    <row r="35" spans="2:22" ht="15.75">
      <c r="B35" s="1" t="s">
        <v>40</v>
      </c>
      <c r="C35" s="1">
        <f t="shared" si="5"/>
        <v>9595</v>
      </c>
      <c r="D35" s="10">
        <f t="shared" si="6"/>
        <v>1</v>
      </c>
      <c r="F35" s="1">
        <f t="shared" si="7"/>
        <v>919</v>
      </c>
      <c r="G35" s="10">
        <f t="shared" si="8"/>
        <v>0.09577905158936946</v>
      </c>
      <c r="I35" s="1">
        <f t="shared" si="0"/>
        <v>591</v>
      </c>
      <c r="J35" s="10">
        <f t="shared" si="9"/>
        <v>0.061594580510682645</v>
      </c>
      <c r="L35" s="1">
        <f t="shared" si="1"/>
        <v>172</v>
      </c>
      <c r="M35" s="10">
        <f t="shared" si="13"/>
        <v>0.017926003126628454</v>
      </c>
      <c r="O35" s="1">
        <f t="shared" si="2"/>
        <v>23</v>
      </c>
      <c r="P35" s="10">
        <f t="shared" si="10"/>
        <v>0.0023970818134445024</v>
      </c>
      <c r="R35" s="1">
        <f t="shared" si="3"/>
        <v>133</v>
      </c>
      <c r="S35" s="10">
        <f t="shared" si="11"/>
        <v>0.013861386138613862</v>
      </c>
      <c r="U35" s="1">
        <f t="shared" si="4"/>
        <v>8676</v>
      </c>
      <c r="V35" s="10">
        <f t="shared" si="12"/>
        <v>0.9042209484106305</v>
      </c>
    </row>
    <row r="36" spans="2:22" ht="15.75">
      <c r="B36" s="1" t="s">
        <v>41</v>
      </c>
      <c r="C36" s="1">
        <f t="shared" si="5"/>
        <v>9666</v>
      </c>
      <c r="D36" s="10">
        <f t="shared" si="6"/>
        <v>1</v>
      </c>
      <c r="F36" s="1">
        <f t="shared" si="7"/>
        <v>987</v>
      </c>
      <c r="G36" s="10">
        <f t="shared" si="8"/>
        <v>0.1021104903786468</v>
      </c>
      <c r="I36" s="1">
        <f t="shared" si="0"/>
        <v>684</v>
      </c>
      <c r="J36" s="10">
        <f t="shared" si="9"/>
        <v>0.07076350093109869</v>
      </c>
      <c r="L36" s="1">
        <f t="shared" si="1"/>
        <v>152</v>
      </c>
      <c r="M36" s="10">
        <f t="shared" si="13"/>
        <v>0.015725222429133042</v>
      </c>
      <c r="O36" s="1">
        <f t="shared" si="2"/>
        <v>26</v>
      </c>
      <c r="P36" s="10">
        <f t="shared" si="10"/>
        <v>0.0026898406786674944</v>
      </c>
      <c r="R36" s="1">
        <f t="shared" si="3"/>
        <v>125</v>
      </c>
      <c r="S36" s="10">
        <f t="shared" si="11"/>
        <v>0.012931926339747568</v>
      </c>
      <c r="U36" s="1">
        <f t="shared" si="4"/>
        <v>8679</v>
      </c>
      <c r="V36" s="10">
        <f t="shared" si="12"/>
        <v>0.8978895096213532</v>
      </c>
    </row>
    <row r="37" spans="2:22" ht="15.75">
      <c r="B37" s="1" t="s">
        <v>42</v>
      </c>
      <c r="C37" s="1">
        <f t="shared" si="5"/>
        <v>9761</v>
      </c>
      <c r="D37" s="10">
        <f t="shared" si="6"/>
        <v>1</v>
      </c>
      <c r="F37" s="1">
        <f t="shared" si="7"/>
        <v>1047</v>
      </c>
      <c r="G37" s="10">
        <f t="shared" si="8"/>
        <v>0.1072636000409794</v>
      </c>
      <c r="I37" s="1">
        <f t="shared" si="0"/>
        <v>743</v>
      </c>
      <c r="J37" s="10">
        <f t="shared" si="9"/>
        <v>0.07611925007683638</v>
      </c>
      <c r="L37" s="1">
        <f t="shared" si="1"/>
        <v>136</v>
      </c>
      <c r="M37" s="10">
        <f t="shared" si="13"/>
        <v>0.013932998668169244</v>
      </c>
      <c r="O37" s="1">
        <f t="shared" si="2"/>
        <v>19</v>
      </c>
      <c r="P37" s="10">
        <f t="shared" si="10"/>
        <v>0.0019465218727589386</v>
      </c>
      <c r="R37" s="1">
        <f t="shared" si="3"/>
        <v>149</v>
      </c>
      <c r="S37" s="10">
        <f t="shared" si="11"/>
        <v>0.015264829423214835</v>
      </c>
      <c r="U37" s="1">
        <f t="shared" si="4"/>
        <v>8714</v>
      </c>
      <c r="V37" s="10">
        <f t="shared" si="12"/>
        <v>0.8927363999590205</v>
      </c>
    </row>
    <row r="38" spans="2:22" ht="15.75">
      <c r="B38" s="1" t="s">
        <v>43</v>
      </c>
      <c r="C38" s="1">
        <f t="shared" si="5"/>
        <v>10005</v>
      </c>
      <c r="D38" s="10">
        <f t="shared" si="6"/>
        <v>1</v>
      </c>
      <c r="F38" s="1">
        <f t="shared" si="7"/>
        <v>987</v>
      </c>
      <c r="G38" s="10">
        <f t="shared" si="8"/>
        <v>0.09865067466266866</v>
      </c>
      <c r="I38" s="1">
        <f t="shared" si="0"/>
        <v>752</v>
      </c>
      <c r="J38" s="10">
        <f t="shared" si="9"/>
        <v>0.0751624187906047</v>
      </c>
      <c r="L38" s="1">
        <f t="shared" si="1"/>
        <v>130</v>
      </c>
      <c r="M38" s="10">
        <f t="shared" si="13"/>
        <v>0.012993503248375811</v>
      </c>
      <c r="O38" s="1">
        <f t="shared" si="2"/>
        <v>11</v>
      </c>
      <c r="P38" s="10">
        <f t="shared" si="10"/>
        <v>0.0010994502748625688</v>
      </c>
      <c r="R38" s="1">
        <f t="shared" si="3"/>
        <v>94</v>
      </c>
      <c r="S38" s="10">
        <f t="shared" si="11"/>
        <v>0.009395302348825588</v>
      </c>
      <c r="U38" s="1">
        <f t="shared" si="4"/>
        <v>9018</v>
      </c>
      <c r="V38" s="10">
        <f t="shared" si="12"/>
        <v>0.9013493253373314</v>
      </c>
    </row>
    <row r="39" spans="2:22" ht="15.75">
      <c r="B39" s="1" t="s">
        <v>44</v>
      </c>
      <c r="C39" s="11" t="s">
        <v>61</v>
      </c>
      <c r="D39" s="11" t="s">
        <v>61</v>
      </c>
      <c r="F39" s="1">
        <f t="shared" si="7"/>
        <v>969</v>
      </c>
      <c r="G39" s="11" t="s">
        <v>61</v>
      </c>
      <c r="I39" s="1">
        <f t="shared" si="0"/>
        <v>584</v>
      </c>
      <c r="J39" s="11" t="s">
        <v>61</v>
      </c>
      <c r="L39" s="1">
        <f t="shared" si="1"/>
        <v>263</v>
      </c>
      <c r="M39" s="11" t="s">
        <v>61</v>
      </c>
      <c r="O39" s="1">
        <f t="shared" si="2"/>
        <v>22</v>
      </c>
      <c r="P39" s="11" t="s">
        <v>61</v>
      </c>
      <c r="R39" s="1">
        <f t="shared" si="3"/>
        <v>100</v>
      </c>
      <c r="S39" s="11" t="s">
        <v>61</v>
      </c>
      <c r="U39" s="12" t="s">
        <v>61</v>
      </c>
      <c r="V39" s="11" t="s">
        <v>61</v>
      </c>
    </row>
    <row r="40" spans="2:22" ht="15.75">
      <c r="B40" s="1" t="s">
        <v>50</v>
      </c>
      <c r="C40" s="11" t="s">
        <v>61</v>
      </c>
      <c r="D40" s="11" t="s">
        <v>61</v>
      </c>
      <c r="F40" s="1">
        <f t="shared" si="7"/>
        <v>767</v>
      </c>
      <c r="G40" s="11" t="s">
        <v>61</v>
      </c>
      <c r="I40" s="1">
        <f t="shared" si="0"/>
        <v>453</v>
      </c>
      <c r="J40" s="11" t="s">
        <v>61</v>
      </c>
      <c r="L40" s="1">
        <f t="shared" si="1"/>
        <v>236</v>
      </c>
      <c r="M40" s="11" t="s">
        <v>61</v>
      </c>
      <c r="O40" s="1">
        <f t="shared" si="2"/>
        <v>10</v>
      </c>
      <c r="P40" s="11" t="s">
        <v>61</v>
      </c>
      <c r="R40" s="1">
        <f t="shared" si="3"/>
        <v>68</v>
      </c>
      <c r="S40" s="11" t="s">
        <v>61</v>
      </c>
      <c r="U40" s="12" t="s">
        <v>61</v>
      </c>
      <c r="V40" s="11" t="s">
        <v>61</v>
      </c>
    </row>
    <row r="41" spans="2:22" ht="15.75">
      <c r="B41" s="1" t="s">
        <v>45</v>
      </c>
      <c r="C41" s="11" t="s">
        <v>61</v>
      </c>
      <c r="D41" s="11" t="s">
        <v>61</v>
      </c>
      <c r="F41" s="1">
        <f t="shared" si="7"/>
        <v>729</v>
      </c>
      <c r="G41" s="11" t="s">
        <v>61</v>
      </c>
      <c r="I41" s="1">
        <f t="shared" si="0"/>
        <v>451</v>
      </c>
      <c r="J41" s="11" t="s">
        <v>61</v>
      </c>
      <c r="L41" s="1">
        <f t="shared" si="1"/>
        <v>204</v>
      </c>
      <c r="M41" s="11" t="s">
        <v>61</v>
      </c>
      <c r="O41" s="1">
        <f t="shared" si="2"/>
        <v>17</v>
      </c>
      <c r="P41" s="11" t="s">
        <v>61</v>
      </c>
      <c r="R41" s="1">
        <f t="shared" si="3"/>
        <v>57</v>
      </c>
      <c r="S41" s="11" t="s">
        <v>61</v>
      </c>
      <c r="U41" s="12" t="s">
        <v>61</v>
      </c>
      <c r="V41" s="11" t="s">
        <v>61</v>
      </c>
    </row>
    <row r="42" spans="1:2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4" spans="1:22" ht="15.75">
      <c r="A44" s="1" t="s">
        <v>46</v>
      </c>
      <c r="B44" s="1" t="s">
        <v>65</v>
      </c>
      <c r="C44" s="1">
        <f>SUM(F44+U44)</f>
        <v>5333</v>
      </c>
      <c r="D44" s="10">
        <f>SUM(C44/C44)</f>
        <v>1</v>
      </c>
      <c r="F44" s="1">
        <f>SUM(I44+L44+O44+R44)</f>
        <v>1252</v>
      </c>
      <c r="G44" s="10">
        <f>SUM(F44/C44)</f>
        <v>0.23476467279204952</v>
      </c>
      <c r="I44" s="9">
        <v>389</v>
      </c>
      <c r="J44" s="10">
        <f>SUM(I44/C44)</f>
        <v>0.07294205887867991</v>
      </c>
      <c r="L44" s="9">
        <v>634</v>
      </c>
      <c r="M44" s="10">
        <f>SUM(L44/C44)</f>
        <v>0.11888243015188449</v>
      </c>
      <c r="O44" s="9">
        <v>25</v>
      </c>
      <c r="P44" s="10">
        <f>SUM(O44/C44)</f>
        <v>0.004687792987061692</v>
      </c>
      <c r="R44" s="9">
        <v>204</v>
      </c>
      <c r="S44" s="10">
        <f>SUM(R44/C44)</f>
        <v>0.038252390774423405</v>
      </c>
      <c r="U44" s="9">
        <v>4081</v>
      </c>
      <c r="V44" s="10">
        <f>SUM(U44/C44)</f>
        <v>0.7652353272079505</v>
      </c>
    </row>
    <row r="45" spans="2:22" ht="15.75">
      <c r="B45" s="1" t="s">
        <v>62</v>
      </c>
      <c r="C45" s="1">
        <f>SUM(F45+U45)</f>
        <v>5331</v>
      </c>
      <c r="D45" s="10">
        <f>SUM(C45/C45)</f>
        <v>1</v>
      </c>
      <c r="F45" s="1">
        <f>SUM(I45+L45+O45+R45)</f>
        <v>1261</v>
      </c>
      <c r="G45" s="10">
        <f>SUM(F45/C45)</f>
        <v>0.23654098668167323</v>
      </c>
      <c r="I45" s="9">
        <v>408</v>
      </c>
      <c r="J45" s="10">
        <f>SUM(I45/C45)</f>
        <v>0.07653348339898705</v>
      </c>
      <c r="L45" s="9">
        <v>604</v>
      </c>
      <c r="M45" s="10">
        <f>SUM(L45/C45)</f>
        <v>0.11329956856124554</v>
      </c>
      <c r="O45" s="9">
        <v>38</v>
      </c>
      <c r="P45" s="10">
        <f>SUM(O45/C45)</f>
        <v>0.0071281185518664416</v>
      </c>
      <c r="R45" s="9">
        <v>211</v>
      </c>
      <c r="S45" s="10">
        <f>SUM(R45/C45)</f>
        <v>0.03957981616957419</v>
      </c>
      <c r="U45" s="9">
        <v>4070</v>
      </c>
      <c r="V45" s="10">
        <f>SUM(U45/C45)</f>
        <v>0.7634590133183268</v>
      </c>
    </row>
    <row r="46" spans="2:22" ht="15.75">
      <c r="B46" s="1" t="s">
        <v>63</v>
      </c>
      <c r="C46" s="1">
        <f>SUM(F46+U46)</f>
        <v>5078</v>
      </c>
      <c r="D46" s="10">
        <f>SUM(C46/C46)</f>
        <v>1</v>
      </c>
      <c r="F46" s="1">
        <f>SUM(I46+L46+O46+R46)</f>
        <v>1196</v>
      </c>
      <c r="G46" s="10">
        <f>SUM(F46/C46)</f>
        <v>0.23552579755809375</v>
      </c>
      <c r="I46" s="9">
        <v>380</v>
      </c>
      <c r="J46" s="10">
        <f>SUM(I46/C46)</f>
        <v>0.07483261126427727</v>
      </c>
      <c r="L46" s="9">
        <v>576</v>
      </c>
      <c r="M46" s="10">
        <f>SUM(L46/C46)</f>
        <v>0.11343048444269398</v>
      </c>
      <c r="O46" s="9">
        <v>44</v>
      </c>
      <c r="P46" s="10">
        <f>SUM(O46/C46)</f>
        <v>0.00866482867270579</v>
      </c>
      <c r="R46" s="9">
        <v>196</v>
      </c>
      <c r="S46" s="10">
        <f>SUM(R46/C46)</f>
        <v>0.0385978731784167</v>
      </c>
      <c r="U46" s="9">
        <v>3882</v>
      </c>
      <c r="V46" s="10">
        <f>SUM(U46/C46)</f>
        <v>0.7644742024419062</v>
      </c>
    </row>
    <row r="47" spans="2:22" ht="15.75">
      <c r="B47" s="1" t="s">
        <v>21</v>
      </c>
      <c r="C47" s="1">
        <f>SUM(F47+U47)</f>
        <v>5022</v>
      </c>
      <c r="D47" s="10">
        <f>SUM(C47/C47)</f>
        <v>1</v>
      </c>
      <c r="F47" s="1">
        <f>SUM(I47+L47+O47+R47)</f>
        <v>1157</v>
      </c>
      <c r="G47" s="10">
        <f>SUM(F47/C47)</f>
        <v>0.2303863002787734</v>
      </c>
      <c r="I47" s="9">
        <v>321</v>
      </c>
      <c r="J47" s="10">
        <f>SUM(I47/C47)</f>
        <v>0.06391875746714457</v>
      </c>
      <c r="L47" s="9">
        <v>584</v>
      </c>
      <c r="M47" s="10">
        <f>SUM(L47/C47)</f>
        <v>0.11628833134209478</v>
      </c>
      <c r="O47" s="9">
        <v>32</v>
      </c>
      <c r="P47" s="10">
        <f>SUM(O47/C47)</f>
        <v>0.006371963361210673</v>
      </c>
      <c r="R47" s="9">
        <v>220</v>
      </c>
      <c r="S47" s="10">
        <f>SUM(R47/C47)</f>
        <v>0.04380724810832338</v>
      </c>
      <c r="U47" s="9">
        <v>3865</v>
      </c>
      <c r="V47" s="10">
        <f>SUM(U47/C47)</f>
        <v>0.7696136997212266</v>
      </c>
    </row>
    <row r="48" spans="2:22" ht="15.75">
      <c r="B48" s="1" t="s">
        <v>22</v>
      </c>
      <c r="C48" s="1">
        <f aca="true" t="shared" si="14" ref="C48:C69">SUM(F48+U48)</f>
        <v>5126</v>
      </c>
      <c r="D48" s="10">
        <f aca="true" t="shared" si="15" ref="D48:D69">SUM(C48/C48)</f>
        <v>1</v>
      </c>
      <c r="F48" s="1">
        <f aca="true" t="shared" si="16" ref="F48:F72">SUM(I48+L48+O48+R48)</f>
        <v>1208</v>
      </c>
      <c r="G48" s="10">
        <f aca="true" t="shared" si="17" ref="G48:G69">SUM(F48/C48)</f>
        <v>0.23566133437378073</v>
      </c>
      <c r="I48" s="9">
        <v>346</v>
      </c>
      <c r="J48" s="10">
        <f aca="true" t="shared" si="18" ref="J48:J69">SUM(I48/C48)</f>
        <v>0.06749902458056964</v>
      </c>
      <c r="L48" s="9">
        <v>588</v>
      </c>
      <c r="M48" s="10">
        <f>SUM(L48/L48)</f>
        <v>1</v>
      </c>
      <c r="O48" s="9">
        <v>35</v>
      </c>
      <c r="P48" s="10">
        <f aca="true" t="shared" si="19" ref="P48:P69">SUM(O48/C48)</f>
        <v>0.006827936012485368</v>
      </c>
      <c r="R48" s="9">
        <v>239</v>
      </c>
      <c r="S48" s="10">
        <f aca="true" t="shared" si="20" ref="S48:S69">SUM(R48/C48)</f>
        <v>0.04662504877097152</v>
      </c>
      <c r="U48" s="9">
        <v>3918</v>
      </c>
      <c r="V48" s="10">
        <f aca="true" t="shared" si="21" ref="V48:V69">SUM(U48/C48)</f>
        <v>0.7643386656262193</v>
      </c>
    </row>
    <row r="49" spans="2:22" ht="15.75">
      <c r="B49" s="1" t="s">
        <v>23</v>
      </c>
      <c r="C49" s="1">
        <f t="shared" si="14"/>
        <v>5241</v>
      </c>
      <c r="D49" s="10">
        <f t="shared" si="15"/>
        <v>1</v>
      </c>
      <c r="F49" s="1">
        <f t="shared" si="16"/>
        <v>1096</v>
      </c>
      <c r="G49" s="10">
        <f t="shared" si="17"/>
        <v>0.20912039687082618</v>
      </c>
      <c r="I49" s="9">
        <v>327</v>
      </c>
      <c r="J49" s="10">
        <f t="shared" si="18"/>
        <v>0.06239267315397825</v>
      </c>
      <c r="L49" s="9">
        <v>533</v>
      </c>
      <c r="M49" s="10">
        <f>SUM(L49/C49)</f>
        <v>0.10169814920816637</v>
      </c>
      <c r="O49" s="9">
        <v>36</v>
      </c>
      <c r="P49" s="10">
        <f t="shared" si="19"/>
        <v>0.006868918145392101</v>
      </c>
      <c r="R49" s="9">
        <v>200</v>
      </c>
      <c r="S49" s="10">
        <f t="shared" si="20"/>
        <v>0.03816065636328945</v>
      </c>
      <c r="U49" s="9">
        <v>4145</v>
      </c>
      <c r="V49" s="10">
        <f t="shared" si="21"/>
        <v>0.7908796031291738</v>
      </c>
    </row>
    <row r="50" spans="2:22" ht="15.75">
      <c r="B50" s="1" t="s">
        <v>24</v>
      </c>
      <c r="C50" s="1">
        <f t="shared" si="14"/>
        <v>4831</v>
      </c>
      <c r="D50" s="10">
        <f t="shared" si="15"/>
        <v>1</v>
      </c>
      <c r="F50" s="1">
        <f t="shared" si="16"/>
        <v>962</v>
      </c>
      <c r="G50" s="10">
        <f t="shared" si="17"/>
        <v>0.19913061477954874</v>
      </c>
      <c r="I50" s="9">
        <v>247</v>
      </c>
      <c r="J50" s="10">
        <f t="shared" si="18"/>
        <v>0.05112813082177603</v>
      </c>
      <c r="L50" s="9">
        <v>507</v>
      </c>
      <c r="M50" s="10">
        <f aca="true" t="shared" si="22" ref="M50:M69">SUM(L50/C50)</f>
        <v>0.10494721589732975</v>
      </c>
      <c r="O50" s="9">
        <v>40</v>
      </c>
      <c r="P50" s="10">
        <f t="shared" si="19"/>
        <v>0.008279859242392879</v>
      </c>
      <c r="R50" s="9">
        <v>168</v>
      </c>
      <c r="S50" s="10">
        <f t="shared" si="20"/>
        <v>0.034775408818050094</v>
      </c>
      <c r="U50" s="9">
        <v>3869</v>
      </c>
      <c r="V50" s="10">
        <f t="shared" si="21"/>
        <v>0.8008693852204513</v>
      </c>
    </row>
    <row r="51" spans="2:22" ht="15.75">
      <c r="B51" s="1" t="s">
        <v>25</v>
      </c>
      <c r="C51" s="1">
        <f t="shared" si="14"/>
        <v>5384</v>
      </c>
      <c r="D51" s="10">
        <f t="shared" si="15"/>
        <v>1</v>
      </c>
      <c r="F51" s="1">
        <f t="shared" si="16"/>
        <v>958</v>
      </c>
      <c r="G51" s="10">
        <f t="shared" si="17"/>
        <v>0.17793462109955424</v>
      </c>
      <c r="I51" s="9">
        <v>292</v>
      </c>
      <c r="J51" s="10">
        <f t="shared" si="18"/>
        <v>0.05423476968796434</v>
      </c>
      <c r="L51" s="9">
        <v>448</v>
      </c>
      <c r="M51" s="10">
        <f t="shared" si="22"/>
        <v>0.08320950965824665</v>
      </c>
      <c r="O51" s="9">
        <v>31</v>
      </c>
      <c r="P51" s="10">
        <f t="shared" si="19"/>
        <v>0.005757800891530461</v>
      </c>
      <c r="R51" s="9">
        <v>187</v>
      </c>
      <c r="S51" s="10">
        <f t="shared" si="20"/>
        <v>0.03473254086181278</v>
      </c>
      <c r="U51" s="9">
        <v>4426</v>
      </c>
      <c r="V51" s="10">
        <f t="shared" si="21"/>
        <v>0.8220653789004457</v>
      </c>
    </row>
    <row r="52" spans="2:22" ht="15.75">
      <c r="B52" s="1" t="s">
        <v>26</v>
      </c>
      <c r="C52" s="1">
        <f t="shared" si="14"/>
        <v>5327</v>
      </c>
      <c r="D52" s="10">
        <f t="shared" si="15"/>
        <v>1</v>
      </c>
      <c r="F52" s="1">
        <f t="shared" si="16"/>
        <v>945</v>
      </c>
      <c r="G52" s="10">
        <f t="shared" si="17"/>
        <v>0.1773981603153745</v>
      </c>
      <c r="I52" s="9">
        <v>286</v>
      </c>
      <c r="J52" s="10">
        <f t="shared" si="18"/>
        <v>0.05368875539703398</v>
      </c>
      <c r="L52" s="9">
        <v>459</v>
      </c>
      <c r="M52" s="10">
        <f t="shared" si="22"/>
        <v>0.08616482072461047</v>
      </c>
      <c r="O52" s="9">
        <v>26</v>
      </c>
      <c r="P52" s="10">
        <f t="shared" si="19"/>
        <v>0.004880795945184907</v>
      </c>
      <c r="R52" s="9">
        <v>174</v>
      </c>
      <c r="S52" s="10">
        <f t="shared" si="20"/>
        <v>0.03266378824854515</v>
      </c>
      <c r="U52" s="9">
        <v>4382</v>
      </c>
      <c r="V52" s="10">
        <f t="shared" si="21"/>
        <v>0.8226018396846255</v>
      </c>
    </row>
    <row r="53" spans="2:22" ht="15.75">
      <c r="B53" s="1" t="s">
        <v>27</v>
      </c>
      <c r="C53" s="1">
        <f t="shared" si="14"/>
        <v>5271</v>
      </c>
      <c r="D53" s="10">
        <f t="shared" si="15"/>
        <v>1</v>
      </c>
      <c r="F53" s="1">
        <f t="shared" si="16"/>
        <v>870</v>
      </c>
      <c r="G53" s="10">
        <f t="shared" si="17"/>
        <v>0.16505406943653955</v>
      </c>
      <c r="I53" s="9">
        <v>277</v>
      </c>
      <c r="J53" s="10">
        <f t="shared" si="18"/>
        <v>0.052551697970024666</v>
      </c>
      <c r="L53" s="9">
        <v>420</v>
      </c>
      <c r="M53" s="10">
        <f t="shared" si="22"/>
        <v>0.0796812749003984</v>
      </c>
      <c r="O53" s="9">
        <v>23</v>
      </c>
      <c r="P53" s="10">
        <f t="shared" si="19"/>
        <v>0.00436349838740277</v>
      </c>
      <c r="R53" s="9">
        <v>150</v>
      </c>
      <c r="S53" s="10">
        <f t="shared" si="20"/>
        <v>0.028457598178713718</v>
      </c>
      <c r="U53" s="9">
        <v>4401</v>
      </c>
      <c r="V53" s="10">
        <f t="shared" si="21"/>
        <v>0.8349459305634604</v>
      </c>
    </row>
    <row r="54" spans="2:22" ht="15.75">
      <c r="B54" s="1" t="s">
        <v>28</v>
      </c>
      <c r="C54" s="1">
        <f t="shared" si="14"/>
        <v>5435</v>
      </c>
      <c r="D54" s="10">
        <f t="shared" si="15"/>
        <v>1</v>
      </c>
      <c r="F54" s="1">
        <f t="shared" si="16"/>
        <v>689</v>
      </c>
      <c r="G54" s="10">
        <f t="shared" si="17"/>
        <v>0.12677092916283347</v>
      </c>
      <c r="I54" s="9">
        <v>210</v>
      </c>
      <c r="J54" s="10">
        <f t="shared" si="18"/>
        <v>0.03863845446182153</v>
      </c>
      <c r="L54" s="9">
        <v>369</v>
      </c>
      <c r="M54" s="10">
        <f t="shared" si="22"/>
        <v>0.06789328426862926</v>
      </c>
      <c r="O54" s="9">
        <v>12</v>
      </c>
      <c r="P54" s="10">
        <f t="shared" si="19"/>
        <v>0.0022079116835326588</v>
      </c>
      <c r="R54" s="9">
        <v>98</v>
      </c>
      <c r="S54" s="10">
        <f t="shared" si="20"/>
        <v>0.018031278748850046</v>
      </c>
      <c r="U54" s="9">
        <v>4746</v>
      </c>
      <c r="V54" s="10">
        <f t="shared" si="21"/>
        <v>0.8732290708371665</v>
      </c>
    </row>
    <row r="55" spans="2:22" ht="15.75">
      <c r="B55" s="1" t="s">
        <v>29</v>
      </c>
      <c r="C55" s="1">
        <f t="shared" si="14"/>
        <v>5511</v>
      </c>
      <c r="D55" s="10">
        <f t="shared" si="15"/>
        <v>1</v>
      </c>
      <c r="F55" s="1">
        <f t="shared" si="16"/>
        <v>614</v>
      </c>
      <c r="G55" s="10">
        <f t="shared" si="17"/>
        <v>0.11141353656323716</v>
      </c>
      <c r="I55" s="9">
        <v>223</v>
      </c>
      <c r="J55" s="10">
        <f t="shared" si="18"/>
        <v>0.040464525494465615</v>
      </c>
      <c r="L55" s="9">
        <v>300</v>
      </c>
      <c r="M55" s="10">
        <f t="shared" si="22"/>
        <v>0.05443658138268917</v>
      </c>
      <c r="O55" s="9">
        <v>13</v>
      </c>
      <c r="P55" s="10">
        <f t="shared" si="19"/>
        <v>0.0023589185265831974</v>
      </c>
      <c r="R55" s="9">
        <v>78</v>
      </c>
      <c r="S55" s="10">
        <f t="shared" si="20"/>
        <v>0.014153511159499184</v>
      </c>
      <c r="U55" s="9">
        <v>4897</v>
      </c>
      <c r="V55" s="10">
        <f t="shared" si="21"/>
        <v>0.8885864634367628</v>
      </c>
    </row>
    <row r="56" spans="2:22" ht="15.75">
      <c r="B56" s="1" t="s">
        <v>30</v>
      </c>
      <c r="C56" s="1">
        <f t="shared" si="14"/>
        <v>5261</v>
      </c>
      <c r="D56" s="10">
        <f t="shared" si="15"/>
        <v>1</v>
      </c>
      <c r="F56" s="1">
        <f t="shared" si="16"/>
        <v>568</v>
      </c>
      <c r="G56" s="10">
        <f t="shared" si="17"/>
        <v>0.10796426534879301</v>
      </c>
      <c r="I56" s="9">
        <v>185</v>
      </c>
      <c r="J56" s="10">
        <f t="shared" si="18"/>
        <v>0.035164417411138564</v>
      </c>
      <c r="L56" s="9">
        <v>284</v>
      </c>
      <c r="M56" s="10">
        <f t="shared" si="22"/>
        <v>0.053982132674396506</v>
      </c>
      <c r="O56" s="9">
        <v>19</v>
      </c>
      <c r="P56" s="10">
        <f t="shared" si="19"/>
        <v>0.003611480707089907</v>
      </c>
      <c r="R56" s="9">
        <v>80</v>
      </c>
      <c r="S56" s="10">
        <f t="shared" si="20"/>
        <v>0.015206234556168029</v>
      </c>
      <c r="U56" s="9">
        <v>4693</v>
      </c>
      <c r="V56" s="10">
        <f t="shared" si="21"/>
        <v>0.892035734651207</v>
      </c>
    </row>
    <row r="57" spans="2:22" ht="15.75">
      <c r="B57" s="1" t="s">
        <v>31</v>
      </c>
      <c r="C57" s="1">
        <f t="shared" si="14"/>
        <v>5024</v>
      </c>
      <c r="D57" s="10">
        <f t="shared" si="15"/>
        <v>1</v>
      </c>
      <c r="F57" s="1">
        <f t="shared" si="16"/>
        <v>488</v>
      </c>
      <c r="G57" s="10">
        <f t="shared" si="17"/>
        <v>0.09713375796178345</v>
      </c>
      <c r="I57" s="9">
        <v>175</v>
      </c>
      <c r="J57" s="10">
        <f t="shared" si="18"/>
        <v>0.0348328025477707</v>
      </c>
      <c r="L57" s="9">
        <v>236</v>
      </c>
      <c r="M57" s="10">
        <f t="shared" si="22"/>
        <v>0.046974522292993634</v>
      </c>
      <c r="O57" s="9">
        <v>16</v>
      </c>
      <c r="P57" s="10">
        <f t="shared" si="19"/>
        <v>0.0031847133757961785</v>
      </c>
      <c r="R57" s="9">
        <v>61</v>
      </c>
      <c r="S57" s="10">
        <f t="shared" si="20"/>
        <v>0.01214171974522293</v>
      </c>
      <c r="U57" s="9">
        <v>4536</v>
      </c>
      <c r="V57" s="10">
        <f t="shared" si="21"/>
        <v>0.9028662420382165</v>
      </c>
    </row>
    <row r="58" spans="2:22" ht="15.75">
      <c r="B58" s="1" t="s">
        <v>32</v>
      </c>
      <c r="C58" s="1">
        <f t="shared" si="14"/>
        <v>4897</v>
      </c>
      <c r="D58" s="10">
        <f t="shared" si="15"/>
        <v>1</v>
      </c>
      <c r="F58" s="1">
        <f t="shared" si="16"/>
        <v>420</v>
      </c>
      <c r="G58" s="10">
        <f t="shared" si="17"/>
        <v>0.08576679599754952</v>
      </c>
      <c r="I58" s="9">
        <v>161</v>
      </c>
      <c r="J58" s="10">
        <f t="shared" si="18"/>
        <v>0.03287727179906065</v>
      </c>
      <c r="L58" s="9">
        <v>195</v>
      </c>
      <c r="M58" s="10">
        <f t="shared" si="22"/>
        <v>0.03982029814171942</v>
      </c>
      <c r="O58" s="9">
        <v>14</v>
      </c>
      <c r="P58" s="10">
        <f t="shared" si="19"/>
        <v>0.0028588931999183175</v>
      </c>
      <c r="R58" s="9">
        <v>50</v>
      </c>
      <c r="S58" s="10">
        <f t="shared" si="20"/>
        <v>0.010210332856851132</v>
      </c>
      <c r="U58" s="9">
        <v>4477</v>
      </c>
      <c r="V58" s="10">
        <f t="shared" si="21"/>
        <v>0.9142332040024505</v>
      </c>
    </row>
    <row r="59" spans="2:22" ht="15.75">
      <c r="B59" s="1" t="s">
        <v>33</v>
      </c>
      <c r="C59" s="1">
        <f t="shared" si="14"/>
        <v>4901</v>
      </c>
      <c r="D59" s="10">
        <f t="shared" si="15"/>
        <v>1</v>
      </c>
      <c r="F59" s="1">
        <f t="shared" si="16"/>
        <v>407</v>
      </c>
      <c r="G59" s="10">
        <f t="shared" si="17"/>
        <v>0.08304427667822893</v>
      </c>
      <c r="I59" s="9">
        <v>174</v>
      </c>
      <c r="J59" s="10">
        <f t="shared" si="18"/>
        <v>0.03550295857988166</v>
      </c>
      <c r="L59" s="9">
        <v>168</v>
      </c>
      <c r="M59" s="10">
        <f t="shared" si="22"/>
        <v>0.034278718628851255</v>
      </c>
      <c r="O59" s="9">
        <v>22</v>
      </c>
      <c r="P59" s="10">
        <f t="shared" si="19"/>
        <v>0.004488879820444807</v>
      </c>
      <c r="R59" s="9">
        <v>43</v>
      </c>
      <c r="S59" s="10">
        <f t="shared" si="20"/>
        <v>0.008773719649051215</v>
      </c>
      <c r="U59" s="9">
        <v>4494</v>
      </c>
      <c r="V59" s="10">
        <f t="shared" si="21"/>
        <v>0.9169557233217711</v>
      </c>
    </row>
    <row r="60" spans="2:22" ht="15.75">
      <c r="B60" s="1" t="s">
        <v>34</v>
      </c>
      <c r="C60" s="1">
        <f t="shared" si="14"/>
        <v>4818</v>
      </c>
      <c r="D60" s="10">
        <f t="shared" si="15"/>
        <v>1</v>
      </c>
      <c r="F60" s="1">
        <f t="shared" si="16"/>
        <v>385</v>
      </c>
      <c r="G60" s="10">
        <f t="shared" si="17"/>
        <v>0.07990867579908675</v>
      </c>
      <c r="I60" s="9">
        <v>156</v>
      </c>
      <c r="J60" s="10">
        <f t="shared" si="18"/>
        <v>0.0323785803237858</v>
      </c>
      <c r="L60" s="9">
        <v>160</v>
      </c>
      <c r="M60" s="10">
        <f t="shared" si="22"/>
        <v>0.033208800332088007</v>
      </c>
      <c r="O60" s="9">
        <v>19</v>
      </c>
      <c r="P60" s="10">
        <f t="shared" si="19"/>
        <v>0.00394354503943545</v>
      </c>
      <c r="R60" s="9">
        <v>50</v>
      </c>
      <c r="S60" s="10">
        <f t="shared" si="20"/>
        <v>0.0103777501037775</v>
      </c>
      <c r="U60" s="9">
        <v>4433</v>
      </c>
      <c r="V60" s="10">
        <f t="shared" si="21"/>
        <v>0.9200913242009132</v>
      </c>
    </row>
    <row r="61" spans="2:22" ht="15.75">
      <c r="B61" s="1" t="s">
        <v>35</v>
      </c>
      <c r="C61" s="1">
        <f t="shared" si="14"/>
        <v>5007</v>
      </c>
      <c r="D61" s="10">
        <f t="shared" si="15"/>
        <v>1</v>
      </c>
      <c r="F61" s="1">
        <f t="shared" si="16"/>
        <v>431</v>
      </c>
      <c r="G61" s="10">
        <f t="shared" si="17"/>
        <v>0.08607948871579789</v>
      </c>
      <c r="I61" s="9">
        <v>199</v>
      </c>
      <c r="J61" s="10">
        <f t="shared" si="18"/>
        <v>0.039744357898941485</v>
      </c>
      <c r="L61" s="9">
        <v>161</v>
      </c>
      <c r="M61" s="10">
        <f t="shared" si="22"/>
        <v>0.03215498302376673</v>
      </c>
      <c r="O61" s="9">
        <v>16</v>
      </c>
      <c r="P61" s="10">
        <f t="shared" si="19"/>
        <v>0.003195526263231476</v>
      </c>
      <c r="R61" s="9">
        <v>55</v>
      </c>
      <c r="S61" s="10">
        <f t="shared" si="20"/>
        <v>0.010984621529858199</v>
      </c>
      <c r="U61" s="9">
        <v>4576</v>
      </c>
      <c r="V61" s="10">
        <f t="shared" si="21"/>
        <v>0.9139205112842022</v>
      </c>
    </row>
    <row r="62" spans="2:22" ht="15.75">
      <c r="B62" s="1" t="s">
        <v>36</v>
      </c>
      <c r="C62" s="1">
        <f t="shared" si="14"/>
        <v>5026</v>
      </c>
      <c r="D62" s="10">
        <f t="shared" si="15"/>
        <v>1</v>
      </c>
      <c r="F62" s="1">
        <f t="shared" si="16"/>
        <v>395</v>
      </c>
      <c r="G62" s="10">
        <f t="shared" si="17"/>
        <v>0.07859132510943095</v>
      </c>
      <c r="I62" s="9">
        <v>197</v>
      </c>
      <c r="J62" s="10">
        <f t="shared" si="18"/>
        <v>0.03919617986470354</v>
      </c>
      <c r="L62" s="9">
        <v>131</v>
      </c>
      <c r="M62" s="10">
        <f t="shared" si="22"/>
        <v>0.026064464783127735</v>
      </c>
      <c r="O62" s="9">
        <v>20</v>
      </c>
      <c r="P62" s="10">
        <f t="shared" si="19"/>
        <v>0.003979307600477517</v>
      </c>
      <c r="R62" s="9">
        <v>47</v>
      </c>
      <c r="S62" s="10">
        <f t="shared" si="20"/>
        <v>0.009351372861122165</v>
      </c>
      <c r="U62" s="9">
        <v>4631</v>
      </c>
      <c r="V62" s="10">
        <f t="shared" si="21"/>
        <v>0.921408674890569</v>
      </c>
    </row>
    <row r="63" spans="2:22" ht="15.75">
      <c r="B63" s="1" t="s">
        <v>37</v>
      </c>
      <c r="C63" s="1">
        <f t="shared" si="14"/>
        <v>4973</v>
      </c>
      <c r="D63" s="10">
        <f t="shared" si="15"/>
        <v>1</v>
      </c>
      <c r="F63" s="1">
        <f t="shared" si="16"/>
        <v>426</v>
      </c>
      <c r="G63" s="10">
        <f t="shared" si="17"/>
        <v>0.08566257792077217</v>
      </c>
      <c r="I63" s="9">
        <v>239</v>
      </c>
      <c r="J63" s="10">
        <f t="shared" si="18"/>
        <v>0.04805952141564448</v>
      </c>
      <c r="L63" s="9">
        <v>111</v>
      </c>
      <c r="M63" s="10">
        <f t="shared" si="22"/>
        <v>0.022320530866680073</v>
      </c>
      <c r="O63" s="9">
        <v>21</v>
      </c>
      <c r="P63" s="10">
        <f t="shared" si="19"/>
        <v>0.0042228031369394734</v>
      </c>
      <c r="R63" s="9">
        <v>55</v>
      </c>
      <c r="S63" s="10">
        <f t="shared" si="20"/>
        <v>0.011059722501508143</v>
      </c>
      <c r="U63" s="9">
        <v>4547</v>
      </c>
      <c r="V63" s="10">
        <f t="shared" si="21"/>
        <v>0.9143374220792279</v>
      </c>
    </row>
    <row r="64" spans="2:22" ht="15.75">
      <c r="B64" s="1" t="s">
        <v>38</v>
      </c>
      <c r="C64" s="1">
        <f t="shared" si="14"/>
        <v>4933</v>
      </c>
      <c r="D64" s="10">
        <f t="shared" si="15"/>
        <v>1</v>
      </c>
      <c r="F64" s="1">
        <f t="shared" si="16"/>
        <v>368</v>
      </c>
      <c r="G64" s="10">
        <f t="shared" si="17"/>
        <v>0.07459963511048044</v>
      </c>
      <c r="I64" s="9">
        <v>207</v>
      </c>
      <c r="J64" s="10">
        <f t="shared" si="18"/>
        <v>0.041962294749645246</v>
      </c>
      <c r="L64" s="9">
        <v>93</v>
      </c>
      <c r="M64" s="10">
        <f t="shared" si="22"/>
        <v>0.01885262517737685</v>
      </c>
      <c r="O64" s="9">
        <v>16</v>
      </c>
      <c r="P64" s="10">
        <f t="shared" si="19"/>
        <v>0.003243462396107845</v>
      </c>
      <c r="R64" s="9">
        <v>52</v>
      </c>
      <c r="S64" s="10">
        <f t="shared" si="20"/>
        <v>0.010541252787350497</v>
      </c>
      <c r="U64" s="9">
        <v>4565</v>
      </c>
      <c r="V64" s="10">
        <f t="shared" si="21"/>
        <v>0.9254003648895196</v>
      </c>
    </row>
    <row r="65" spans="2:22" ht="15.75">
      <c r="B65" s="1" t="s">
        <v>39</v>
      </c>
      <c r="C65" s="1">
        <f t="shared" si="14"/>
        <v>4718</v>
      </c>
      <c r="D65" s="10">
        <f t="shared" si="15"/>
        <v>1</v>
      </c>
      <c r="F65" s="1">
        <f t="shared" si="16"/>
        <v>372</v>
      </c>
      <c r="G65" s="10">
        <f t="shared" si="17"/>
        <v>0.07884696905468419</v>
      </c>
      <c r="I65" s="9">
        <v>230</v>
      </c>
      <c r="J65" s="10">
        <f t="shared" si="18"/>
        <v>0.048749470114455275</v>
      </c>
      <c r="L65" s="9">
        <v>75</v>
      </c>
      <c r="M65" s="10">
        <f t="shared" si="22"/>
        <v>0.0158965663416702</v>
      </c>
      <c r="O65" s="9">
        <v>14</v>
      </c>
      <c r="P65" s="10">
        <f t="shared" si="19"/>
        <v>0.002967359050445104</v>
      </c>
      <c r="R65" s="9">
        <v>53</v>
      </c>
      <c r="S65" s="10">
        <f t="shared" si="20"/>
        <v>0.011233573548113607</v>
      </c>
      <c r="U65" s="9">
        <v>4346</v>
      </c>
      <c r="V65" s="10">
        <f t="shared" si="21"/>
        <v>0.9211530309453159</v>
      </c>
    </row>
    <row r="66" spans="2:22" ht="15.75">
      <c r="B66" s="1" t="s">
        <v>40</v>
      </c>
      <c r="C66" s="1">
        <f t="shared" si="14"/>
        <v>4713</v>
      </c>
      <c r="D66" s="10">
        <f t="shared" si="15"/>
        <v>1</v>
      </c>
      <c r="F66" s="1">
        <f t="shared" si="16"/>
        <v>363</v>
      </c>
      <c r="G66" s="10">
        <f t="shared" si="17"/>
        <v>0.07702100572883513</v>
      </c>
      <c r="I66" s="9">
        <v>233</v>
      </c>
      <c r="J66" s="10">
        <f t="shared" si="18"/>
        <v>0.04943772544027159</v>
      </c>
      <c r="L66" s="9">
        <v>79</v>
      </c>
      <c r="M66" s="10">
        <f t="shared" si="22"/>
        <v>0.016762147252280923</v>
      </c>
      <c r="O66" s="9">
        <v>10</v>
      </c>
      <c r="P66" s="10">
        <f t="shared" si="19"/>
        <v>0.0021217907914279654</v>
      </c>
      <c r="R66" s="9">
        <v>41</v>
      </c>
      <c r="S66" s="10">
        <f t="shared" si="20"/>
        <v>0.008699342244854658</v>
      </c>
      <c r="U66" s="9">
        <v>4350</v>
      </c>
      <c r="V66" s="10">
        <f t="shared" si="21"/>
        <v>0.9229789942711648</v>
      </c>
    </row>
    <row r="67" spans="2:22" ht="15.75">
      <c r="B67" s="1" t="s">
        <v>41</v>
      </c>
      <c r="C67" s="1">
        <f t="shared" si="14"/>
        <v>4620</v>
      </c>
      <c r="D67" s="10">
        <f t="shared" si="15"/>
        <v>1</v>
      </c>
      <c r="F67" s="1">
        <f t="shared" si="16"/>
        <v>375</v>
      </c>
      <c r="G67" s="10">
        <f t="shared" si="17"/>
        <v>0.08116883116883117</v>
      </c>
      <c r="I67" s="9">
        <v>264</v>
      </c>
      <c r="J67" s="10">
        <f t="shared" si="18"/>
        <v>0.05714285714285714</v>
      </c>
      <c r="L67" s="9">
        <v>65</v>
      </c>
      <c r="M67" s="10">
        <f t="shared" si="22"/>
        <v>0.01406926406926407</v>
      </c>
      <c r="O67" s="9">
        <v>15</v>
      </c>
      <c r="P67" s="10">
        <f t="shared" si="19"/>
        <v>0.003246753246753247</v>
      </c>
      <c r="R67" s="9">
        <v>31</v>
      </c>
      <c r="S67" s="10">
        <f t="shared" si="20"/>
        <v>0.00670995670995671</v>
      </c>
      <c r="U67" s="9">
        <v>4245</v>
      </c>
      <c r="V67" s="10">
        <f t="shared" si="21"/>
        <v>0.9188311688311688</v>
      </c>
    </row>
    <row r="68" spans="2:22" ht="15.75">
      <c r="B68" s="1" t="s">
        <v>42</v>
      </c>
      <c r="C68" s="1">
        <f t="shared" si="14"/>
        <v>4512</v>
      </c>
      <c r="D68" s="10">
        <f t="shared" si="15"/>
        <v>1</v>
      </c>
      <c r="F68" s="1">
        <f t="shared" si="16"/>
        <v>398</v>
      </c>
      <c r="G68" s="10">
        <f t="shared" si="17"/>
        <v>0.08820921985815602</v>
      </c>
      <c r="I68" s="9">
        <v>280</v>
      </c>
      <c r="J68" s="10">
        <f t="shared" si="18"/>
        <v>0.06205673758865248</v>
      </c>
      <c r="L68" s="9">
        <v>73</v>
      </c>
      <c r="M68" s="10">
        <f t="shared" si="22"/>
        <v>0.016179078014184396</v>
      </c>
      <c r="O68" s="9">
        <v>6</v>
      </c>
      <c r="P68" s="10">
        <f t="shared" si="19"/>
        <v>0.0013297872340425532</v>
      </c>
      <c r="R68" s="9">
        <v>39</v>
      </c>
      <c r="S68" s="10">
        <f t="shared" si="20"/>
        <v>0.008643617021276596</v>
      </c>
      <c r="U68" s="9">
        <v>4114</v>
      </c>
      <c r="V68" s="10">
        <f t="shared" si="21"/>
        <v>0.911790780141844</v>
      </c>
    </row>
    <row r="69" spans="2:22" ht="15.75">
      <c r="B69" s="1" t="s">
        <v>43</v>
      </c>
      <c r="C69" s="1">
        <f t="shared" si="14"/>
        <v>4726</v>
      </c>
      <c r="D69" s="10">
        <f t="shared" si="15"/>
        <v>1</v>
      </c>
      <c r="F69" s="1">
        <f t="shared" si="16"/>
        <v>359</v>
      </c>
      <c r="G69" s="10">
        <f t="shared" si="17"/>
        <v>0.07596275920440118</v>
      </c>
      <c r="I69" s="9">
        <v>263</v>
      </c>
      <c r="J69" s="10">
        <f t="shared" si="18"/>
        <v>0.05564959796868388</v>
      </c>
      <c r="L69" s="9">
        <v>62</v>
      </c>
      <c r="M69" s="10">
        <f t="shared" si="22"/>
        <v>0.013118916631400761</v>
      </c>
      <c r="O69" s="9">
        <v>3</v>
      </c>
      <c r="P69" s="10">
        <f t="shared" si="19"/>
        <v>0.0006347862886161659</v>
      </c>
      <c r="R69" s="9">
        <v>31</v>
      </c>
      <c r="S69" s="10">
        <f t="shared" si="20"/>
        <v>0.0065594583157003805</v>
      </c>
      <c r="U69" s="9">
        <v>4367</v>
      </c>
      <c r="V69" s="10">
        <f t="shared" si="21"/>
        <v>0.9240372407955988</v>
      </c>
    </row>
    <row r="70" spans="2:22" ht="15.75">
      <c r="B70" s="1" t="s">
        <v>44</v>
      </c>
      <c r="C70" s="5" t="s">
        <v>61</v>
      </c>
      <c r="D70" s="11" t="s">
        <v>61</v>
      </c>
      <c r="F70" s="1">
        <f t="shared" si="16"/>
        <v>336</v>
      </c>
      <c r="G70" s="11" t="s">
        <v>61</v>
      </c>
      <c r="I70" s="9">
        <v>224</v>
      </c>
      <c r="J70" s="11" t="s">
        <v>61</v>
      </c>
      <c r="L70" s="9">
        <v>69</v>
      </c>
      <c r="M70" s="11" t="s">
        <v>61</v>
      </c>
      <c r="O70" s="9">
        <v>13</v>
      </c>
      <c r="P70" s="11" t="s">
        <v>61</v>
      </c>
      <c r="R70" s="9">
        <v>30</v>
      </c>
      <c r="S70" s="11" t="s">
        <v>61</v>
      </c>
      <c r="U70" s="12" t="s">
        <v>61</v>
      </c>
      <c r="V70" s="11" t="s">
        <v>61</v>
      </c>
    </row>
    <row r="71" spans="2:22" ht="15.75">
      <c r="B71" s="1" t="s">
        <v>50</v>
      </c>
      <c r="C71" s="5" t="s">
        <v>61</v>
      </c>
      <c r="D71" s="11" t="s">
        <v>61</v>
      </c>
      <c r="F71" s="1">
        <f t="shared" si="16"/>
        <v>252</v>
      </c>
      <c r="G71" s="11" t="s">
        <v>61</v>
      </c>
      <c r="I71" s="9">
        <v>163</v>
      </c>
      <c r="J71" s="11" t="s">
        <v>61</v>
      </c>
      <c r="L71" s="9">
        <v>67</v>
      </c>
      <c r="M71" s="11" t="s">
        <v>61</v>
      </c>
      <c r="O71" s="9">
        <v>5</v>
      </c>
      <c r="P71" s="11" t="s">
        <v>61</v>
      </c>
      <c r="R71" s="9">
        <v>17</v>
      </c>
      <c r="S71" s="11" t="s">
        <v>61</v>
      </c>
      <c r="U71" s="12" t="s">
        <v>61</v>
      </c>
      <c r="V71" s="11" t="s">
        <v>61</v>
      </c>
    </row>
    <row r="72" spans="2:22" ht="15.75">
      <c r="B72" s="1" t="s">
        <v>45</v>
      </c>
      <c r="C72" s="5" t="s">
        <v>61</v>
      </c>
      <c r="D72" s="11" t="s">
        <v>61</v>
      </c>
      <c r="F72" s="1">
        <f t="shared" si="16"/>
        <v>209</v>
      </c>
      <c r="G72" s="11" t="s">
        <v>61</v>
      </c>
      <c r="I72" s="9">
        <v>146</v>
      </c>
      <c r="J72" s="11" t="s">
        <v>61</v>
      </c>
      <c r="L72" s="9">
        <v>49</v>
      </c>
      <c r="M72" s="11" t="s">
        <v>61</v>
      </c>
      <c r="O72" s="9">
        <v>6</v>
      </c>
      <c r="P72" s="11" t="s">
        <v>61</v>
      </c>
      <c r="R72" s="9">
        <v>8</v>
      </c>
      <c r="S72" s="11" t="s">
        <v>61</v>
      </c>
      <c r="U72" s="12" t="s">
        <v>61</v>
      </c>
      <c r="V72" s="11" t="s">
        <v>61</v>
      </c>
    </row>
    <row r="73" spans="1:22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5" spans="1:19" ht="15.75">
      <c r="A75" s="1" t="s">
        <v>51</v>
      </c>
      <c r="S75" s="1" t="s">
        <v>52</v>
      </c>
    </row>
    <row r="76" ht="15.75">
      <c r="S76" s="1" t="s">
        <v>53</v>
      </c>
    </row>
    <row r="77" ht="15.75">
      <c r="S77" s="1" t="s">
        <v>67</v>
      </c>
    </row>
    <row r="78" ht="15.75">
      <c r="S78" s="1" t="s">
        <v>54</v>
      </c>
    </row>
    <row r="79" spans="1:22" ht="15.75">
      <c r="A79" s="1" t="s">
        <v>47</v>
      </c>
      <c r="B79" s="1" t="s">
        <v>65</v>
      </c>
      <c r="C79" s="1">
        <f>SUM(F79+U79)</f>
        <v>2338</v>
      </c>
      <c r="D79" s="10">
        <f>SUM(C79/C79)</f>
        <v>1</v>
      </c>
      <c r="F79" s="1">
        <f>SUM(I79+L79+O79+R79)</f>
        <v>528</v>
      </c>
      <c r="G79" s="10">
        <f>SUM(F79/C79)</f>
        <v>0.22583404619332764</v>
      </c>
      <c r="I79" s="9">
        <v>153</v>
      </c>
      <c r="J79" s="10">
        <f>SUM(I79/C79)</f>
        <v>0.06544054747647562</v>
      </c>
      <c r="L79" s="9">
        <v>264</v>
      </c>
      <c r="M79" s="10">
        <f aca="true" t="shared" si="23" ref="M79:M84">SUM(L79/C79)</f>
        <v>0.11291702309666382</v>
      </c>
      <c r="O79" s="9">
        <v>10</v>
      </c>
      <c r="P79" s="10">
        <f>SUM(O79/C79)</f>
        <v>0.00427715996578272</v>
      </c>
      <c r="R79" s="9">
        <v>101</v>
      </c>
      <c r="S79" s="10">
        <f>SUM(R79/C79)</f>
        <v>0.043199315654405476</v>
      </c>
      <c r="U79" s="9">
        <v>1810</v>
      </c>
      <c r="V79" s="10">
        <f>SUM(U79/C79)</f>
        <v>0.7741659538066724</v>
      </c>
    </row>
    <row r="80" spans="2:22" ht="15.75">
      <c r="B80" s="1" t="s">
        <v>62</v>
      </c>
      <c r="C80" s="1">
        <f>SUM(F80+U80)</f>
        <v>2311</v>
      </c>
      <c r="D80" s="10">
        <f>SUM(C80/C80)</f>
        <v>1</v>
      </c>
      <c r="F80" s="1">
        <f>SUM(I80+L80+O80+R80)</f>
        <v>497</v>
      </c>
      <c r="G80" s="10">
        <f>SUM(F80/C80)</f>
        <v>0.215058416270013</v>
      </c>
      <c r="I80" s="9">
        <v>180</v>
      </c>
      <c r="J80" s="10">
        <f>SUM(I80/C80)</f>
        <v>0.07788836001730852</v>
      </c>
      <c r="L80" s="9">
        <v>219</v>
      </c>
      <c r="M80" s="10">
        <f t="shared" si="23"/>
        <v>0.09476417135439204</v>
      </c>
      <c r="O80" s="9">
        <v>11</v>
      </c>
      <c r="P80" s="10">
        <f>SUM(O80/C80)</f>
        <v>0.004759844223279966</v>
      </c>
      <c r="R80" s="9">
        <v>87</v>
      </c>
      <c r="S80" s="10">
        <f>SUM(R80/C80)</f>
        <v>0.03764604067503245</v>
      </c>
      <c r="U80" s="9">
        <v>1814</v>
      </c>
      <c r="V80" s="10">
        <f>SUM(U80/C80)</f>
        <v>0.784941583729987</v>
      </c>
    </row>
    <row r="81" spans="1:22" ht="18.75">
      <c r="A81" s="1" t="s">
        <v>55</v>
      </c>
      <c r="B81" s="1" t="s">
        <v>63</v>
      </c>
      <c r="C81" s="1">
        <f>SUM(F81+U81)</f>
        <v>2385</v>
      </c>
      <c r="D81" s="10">
        <f>SUM(C81/C81)</f>
        <v>1</v>
      </c>
      <c r="F81" s="1">
        <f>SUM(I81+L81+O81+R81)</f>
        <v>560</v>
      </c>
      <c r="G81" s="10">
        <f>SUM(F81/C81)</f>
        <v>0.2348008385744235</v>
      </c>
      <c r="I81" s="9">
        <v>163</v>
      </c>
      <c r="J81" s="10">
        <f>SUM(I81/C81)</f>
        <v>0.06834381551362684</v>
      </c>
      <c r="L81" s="9">
        <v>279</v>
      </c>
      <c r="M81" s="10">
        <f t="shared" si="23"/>
        <v>0.1169811320754717</v>
      </c>
      <c r="O81" s="9">
        <v>9</v>
      </c>
      <c r="P81" s="10">
        <f>SUM(O81/C81)</f>
        <v>0.0037735849056603774</v>
      </c>
      <c r="R81" s="9">
        <v>109</v>
      </c>
      <c r="S81" s="10">
        <f>SUM(R81/C81)</f>
        <v>0.04570230607966457</v>
      </c>
      <c r="U81" s="9">
        <v>1825</v>
      </c>
      <c r="V81" s="10">
        <f>SUM(U81/C81)</f>
        <v>0.7651991614255765</v>
      </c>
    </row>
    <row r="82" spans="2:22" ht="15.75">
      <c r="B82" s="1" t="s">
        <v>21</v>
      </c>
      <c r="C82" s="1">
        <f>SUM(F82+U82)</f>
        <v>2290</v>
      </c>
      <c r="D82" s="10">
        <f>SUM(C82/C82)</f>
        <v>1</v>
      </c>
      <c r="F82" s="1">
        <f>SUM(I82+L82+O82+R82)</f>
        <v>550</v>
      </c>
      <c r="G82" s="10">
        <f>SUM(F82/C82)</f>
        <v>0.24017467248908297</v>
      </c>
      <c r="I82" s="9">
        <v>195</v>
      </c>
      <c r="J82" s="10">
        <f>SUM(I82/C82)</f>
        <v>0.0851528384279476</v>
      </c>
      <c r="L82" s="9">
        <v>246</v>
      </c>
      <c r="M82" s="10">
        <f t="shared" si="23"/>
        <v>0.10742358078602621</v>
      </c>
      <c r="O82" s="9">
        <v>9</v>
      </c>
      <c r="P82" s="10">
        <f>SUM(O82/C82)</f>
        <v>0.003930131004366812</v>
      </c>
      <c r="R82" s="9">
        <v>100</v>
      </c>
      <c r="S82" s="10">
        <f>SUM(R82/C82)</f>
        <v>0.043668122270742356</v>
      </c>
      <c r="U82" s="9">
        <v>1740</v>
      </c>
      <c r="V82" s="10">
        <f>SUM(U82/C82)</f>
        <v>0.759825327510917</v>
      </c>
    </row>
    <row r="83" spans="2:22" ht="15.75">
      <c r="B83" s="1" t="s">
        <v>22</v>
      </c>
      <c r="C83" s="1">
        <f aca="true" t="shared" si="24" ref="C83:C104">SUM(F83+U83)</f>
        <v>2352</v>
      </c>
      <c r="D83" s="10">
        <f aca="true" t="shared" si="25" ref="D83:D104">SUM(C83/C83)</f>
        <v>1</v>
      </c>
      <c r="F83" s="1">
        <f aca="true" t="shared" si="26" ref="F83:F107">SUM(I83+L83+O83+R83)</f>
        <v>519</v>
      </c>
      <c r="G83" s="10">
        <f aca="true" t="shared" si="27" ref="G83:G104">SUM(F83/C83)</f>
        <v>0.22066326530612246</v>
      </c>
      <c r="I83" s="9">
        <v>200</v>
      </c>
      <c r="J83" s="10">
        <f aca="true" t="shared" si="28" ref="J83:J104">SUM(I83/C83)</f>
        <v>0.08503401360544217</v>
      </c>
      <c r="L83" s="9">
        <v>218</v>
      </c>
      <c r="M83" s="10">
        <f t="shared" si="23"/>
        <v>0.09268707482993198</v>
      </c>
      <c r="O83" s="9">
        <v>8</v>
      </c>
      <c r="P83" s="10">
        <f aca="true" t="shared" si="29" ref="P83:P104">SUM(O83/C83)</f>
        <v>0.003401360544217687</v>
      </c>
      <c r="R83" s="9">
        <v>93</v>
      </c>
      <c r="S83" s="10">
        <f aca="true" t="shared" si="30" ref="S83:S104">SUM(R83/C83)</f>
        <v>0.039540816326530615</v>
      </c>
      <c r="U83" s="9">
        <v>1833</v>
      </c>
      <c r="V83" s="10">
        <f aca="true" t="shared" si="31" ref="V83:V104">SUM(U83/C83)</f>
        <v>0.7793367346938775</v>
      </c>
    </row>
    <row r="84" spans="2:22" ht="15.75">
      <c r="B84" s="1" t="s">
        <v>23</v>
      </c>
      <c r="C84" s="1">
        <f t="shared" si="24"/>
        <v>2459</v>
      </c>
      <c r="D84" s="10">
        <f t="shared" si="25"/>
        <v>1</v>
      </c>
      <c r="F84" s="1">
        <f t="shared" si="26"/>
        <v>546</v>
      </c>
      <c r="G84" s="10">
        <f t="shared" si="27"/>
        <v>0.22204148027653517</v>
      </c>
      <c r="I84" s="9">
        <v>204</v>
      </c>
      <c r="J84" s="10">
        <f t="shared" si="28"/>
        <v>0.0829605530703538</v>
      </c>
      <c r="L84" s="9">
        <v>215</v>
      </c>
      <c r="M84" s="10">
        <f t="shared" si="23"/>
        <v>0.08743391622610817</v>
      </c>
      <c r="O84" s="9">
        <v>15</v>
      </c>
      <c r="P84" s="10">
        <f t="shared" si="29"/>
        <v>0.0061000406669377795</v>
      </c>
      <c r="R84" s="9">
        <v>112</v>
      </c>
      <c r="S84" s="10">
        <f t="shared" si="30"/>
        <v>0.04554697031313542</v>
      </c>
      <c r="U84" s="9">
        <v>1913</v>
      </c>
      <c r="V84" s="10">
        <f t="shared" si="31"/>
        <v>0.7779585197234649</v>
      </c>
    </row>
    <row r="85" spans="2:22" ht="15.75">
      <c r="B85" s="1" t="s">
        <v>24</v>
      </c>
      <c r="C85" s="1">
        <f t="shared" si="24"/>
        <v>2408</v>
      </c>
      <c r="D85" s="10">
        <f t="shared" si="25"/>
        <v>1</v>
      </c>
      <c r="F85" s="1">
        <f t="shared" si="26"/>
        <v>504</v>
      </c>
      <c r="G85" s="10">
        <f t="shared" si="27"/>
        <v>0.20930232558139536</v>
      </c>
      <c r="I85" s="9">
        <v>212</v>
      </c>
      <c r="J85" s="10">
        <f t="shared" si="28"/>
        <v>0.08803986710963455</v>
      </c>
      <c r="L85" s="9">
        <v>159</v>
      </c>
      <c r="M85" s="10">
        <f aca="true" t="shared" si="32" ref="M85:M104">SUM(L85/C85)</f>
        <v>0.06602990033222592</v>
      </c>
      <c r="O85" s="9">
        <v>17</v>
      </c>
      <c r="P85" s="10">
        <f t="shared" si="29"/>
        <v>0.0070598006644518275</v>
      </c>
      <c r="R85" s="9">
        <v>116</v>
      </c>
      <c r="S85" s="10">
        <f t="shared" si="30"/>
        <v>0.04817275747508306</v>
      </c>
      <c r="U85" s="9">
        <v>1904</v>
      </c>
      <c r="V85" s="10">
        <f t="shared" si="31"/>
        <v>0.7906976744186046</v>
      </c>
    </row>
    <row r="86" spans="2:22" ht="15.75">
      <c r="B86" s="1" t="s">
        <v>25</v>
      </c>
      <c r="C86" s="1">
        <f t="shared" si="24"/>
        <v>2435</v>
      </c>
      <c r="D86" s="10">
        <f t="shared" si="25"/>
        <v>1</v>
      </c>
      <c r="F86" s="1">
        <f t="shared" si="26"/>
        <v>490</v>
      </c>
      <c r="G86" s="10">
        <f t="shared" si="27"/>
        <v>0.20123203285420946</v>
      </c>
      <c r="I86" s="9">
        <v>217</v>
      </c>
      <c r="J86" s="10">
        <f t="shared" si="28"/>
        <v>0.0891170431211499</v>
      </c>
      <c r="L86" s="9">
        <v>158</v>
      </c>
      <c r="M86" s="10">
        <f t="shared" si="32"/>
        <v>0.0648870636550308</v>
      </c>
      <c r="O86" s="9">
        <v>10</v>
      </c>
      <c r="P86" s="10">
        <f t="shared" si="29"/>
        <v>0.004106776180698152</v>
      </c>
      <c r="R86" s="9">
        <v>105</v>
      </c>
      <c r="S86" s="10">
        <f t="shared" si="30"/>
        <v>0.043121149897330596</v>
      </c>
      <c r="U86" s="9">
        <v>1945</v>
      </c>
      <c r="V86" s="10">
        <f t="shared" si="31"/>
        <v>0.7987679671457906</v>
      </c>
    </row>
    <row r="87" spans="2:22" ht="15.75">
      <c r="B87" s="1" t="s">
        <v>26</v>
      </c>
      <c r="C87" s="1">
        <f t="shared" si="24"/>
        <v>2373</v>
      </c>
      <c r="D87" s="10">
        <f t="shared" si="25"/>
        <v>1</v>
      </c>
      <c r="F87" s="1">
        <f t="shared" si="26"/>
        <v>414</v>
      </c>
      <c r="G87" s="10">
        <f t="shared" si="27"/>
        <v>0.17446270543615677</v>
      </c>
      <c r="I87" s="9">
        <v>196</v>
      </c>
      <c r="J87" s="10">
        <f t="shared" si="28"/>
        <v>0.08259587020648967</v>
      </c>
      <c r="L87" s="9">
        <v>129</v>
      </c>
      <c r="M87" s="10">
        <f t="shared" si="32"/>
        <v>0.05436156763590392</v>
      </c>
      <c r="O87" s="9">
        <v>4</v>
      </c>
      <c r="P87" s="10">
        <f t="shared" si="29"/>
        <v>0.001685630004214075</v>
      </c>
      <c r="R87" s="9">
        <v>85</v>
      </c>
      <c r="S87" s="10">
        <f t="shared" si="30"/>
        <v>0.03581963758954909</v>
      </c>
      <c r="U87" s="9">
        <v>1959</v>
      </c>
      <c r="V87" s="10">
        <f t="shared" si="31"/>
        <v>0.8255372945638433</v>
      </c>
    </row>
    <row r="88" spans="2:22" ht="15.75">
      <c r="B88" s="1" t="s">
        <v>27</v>
      </c>
      <c r="C88" s="1">
        <f t="shared" si="24"/>
        <v>2352</v>
      </c>
      <c r="D88" s="10">
        <f t="shared" si="25"/>
        <v>1</v>
      </c>
      <c r="F88" s="1">
        <f t="shared" si="26"/>
        <v>417</v>
      </c>
      <c r="G88" s="10">
        <f t="shared" si="27"/>
        <v>0.17729591836734693</v>
      </c>
      <c r="I88" s="9">
        <v>210</v>
      </c>
      <c r="J88" s="10">
        <f t="shared" si="28"/>
        <v>0.08928571428571429</v>
      </c>
      <c r="L88" s="9">
        <v>123</v>
      </c>
      <c r="M88" s="10">
        <f t="shared" si="32"/>
        <v>0.05229591836734694</v>
      </c>
      <c r="O88" s="9">
        <v>9</v>
      </c>
      <c r="P88" s="10">
        <f t="shared" si="29"/>
        <v>0.003826530612244898</v>
      </c>
      <c r="R88" s="9">
        <v>75</v>
      </c>
      <c r="S88" s="10">
        <f t="shared" si="30"/>
        <v>0.03188775510204082</v>
      </c>
      <c r="U88" s="9">
        <v>1935</v>
      </c>
      <c r="V88" s="10">
        <f t="shared" si="31"/>
        <v>0.8227040816326531</v>
      </c>
    </row>
    <row r="89" spans="2:22" ht="15.75">
      <c r="B89" s="1" t="s">
        <v>28</v>
      </c>
      <c r="C89" s="1">
        <f t="shared" si="24"/>
        <v>2394</v>
      </c>
      <c r="D89" s="10">
        <f t="shared" si="25"/>
        <v>1</v>
      </c>
      <c r="F89" s="1">
        <f t="shared" si="26"/>
        <v>334</v>
      </c>
      <c r="G89" s="10">
        <f t="shared" si="27"/>
        <v>0.13951545530492898</v>
      </c>
      <c r="I89" s="9">
        <v>192</v>
      </c>
      <c r="J89" s="10">
        <f t="shared" si="28"/>
        <v>0.08020050125313283</v>
      </c>
      <c r="L89" s="9">
        <v>81</v>
      </c>
      <c r="M89" s="10">
        <f t="shared" si="32"/>
        <v>0.03383458646616541</v>
      </c>
      <c r="O89" s="9">
        <v>5</v>
      </c>
      <c r="P89" s="10">
        <f t="shared" si="29"/>
        <v>0.0020885547201336674</v>
      </c>
      <c r="R89" s="9">
        <v>56</v>
      </c>
      <c r="S89" s="10">
        <f t="shared" si="30"/>
        <v>0.023391812865497075</v>
      </c>
      <c r="U89" s="9">
        <v>2060</v>
      </c>
      <c r="V89" s="10">
        <f t="shared" si="31"/>
        <v>0.860484544695071</v>
      </c>
    </row>
    <row r="90" spans="2:22" ht="15.75">
      <c r="B90" s="1" t="s">
        <v>29</v>
      </c>
      <c r="C90" s="1">
        <f t="shared" si="24"/>
        <v>2273</v>
      </c>
      <c r="D90" s="10">
        <f t="shared" si="25"/>
        <v>1</v>
      </c>
      <c r="F90" s="1">
        <f t="shared" si="26"/>
        <v>340</v>
      </c>
      <c r="G90" s="10">
        <f t="shared" si="27"/>
        <v>0.14958205015398152</v>
      </c>
      <c r="I90" s="9">
        <v>146</v>
      </c>
      <c r="J90" s="10">
        <f t="shared" si="28"/>
        <v>0.06423229212494501</v>
      </c>
      <c r="L90" s="9">
        <v>111</v>
      </c>
      <c r="M90" s="10">
        <f t="shared" si="32"/>
        <v>0.048834139903211615</v>
      </c>
      <c r="O90" s="9">
        <v>7</v>
      </c>
      <c r="P90" s="10">
        <f t="shared" si="29"/>
        <v>0.0030796304443466782</v>
      </c>
      <c r="R90" s="9">
        <v>76</v>
      </c>
      <c r="S90" s="10">
        <f t="shared" si="30"/>
        <v>0.03343598768147822</v>
      </c>
      <c r="U90" s="9">
        <v>1933</v>
      </c>
      <c r="V90" s="10">
        <f t="shared" si="31"/>
        <v>0.8504179498460185</v>
      </c>
    </row>
    <row r="91" spans="2:22" ht="15.75">
      <c r="B91" s="1" t="s">
        <v>30</v>
      </c>
      <c r="C91" s="1">
        <f t="shared" si="24"/>
        <v>2169</v>
      </c>
      <c r="D91" s="10">
        <f t="shared" si="25"/>
        <v>1</v>
      </c>
      <c r="F91" s="1">
        <f t="shared" si="26"/>
        <v>265</v>
      </c>
      <c r="G91" s="10">
        <f t="shared" si="27"/>
        <v>0.12217611802674043</v>
      </c>
      <c r="I91" s="9">
        <v>110</v>
      </c>
      <c r="J91" s="10">
        <f t="shared" si="28"/>
        <v>0.05071461502996773</v>
      </c>
      <c r="L91" s="9">
        <v>95</v>
      </c>
      <c r="M91" s="10">
        <f t="shared" si="32"/>
        <v>0.0437989857076994</v>
      </c>
      <c r="O91" s="9">
        <v>6</v>
      </c>
      <c r="P91" s="10">
        <f t="shared" si="29"/>
        <v>0.0027662517289073307</v>
      </c>
      <c r="R91" s="9">
        <v>54</v>
      </c>
      <c r="S91" s="10">
        <f t="shared" si="30"/>
        <v>0.024896265560165973</v>
      </c>
      <c r="U91" s="9">
        <v>1904</v>
      </c>
      <c r="V91" s="10">
        <f t="shared" si="31"/>
        <v>0.8778238819732596</v>
      </c>
    </row>
    <row r="92" spans="2:22" ht="15.75">
      <c r="B92" s="1" t="s">
        <v>31</v>
      </c>
      <c r="C92" s="1">
        <f t="shared" si="24"/>
        <v>2185</v>
      </c>
      <c r="D92" s="10">
        <f t="shared" si="25"/>
        <v>1</v>
      </c>
      <c r="F92" s="1">
        <f t="shared" si="26"/>
        <v>215</v>
      </c>
      <c r="G92" s="10">
        <f t="shared" si="27"/>
        <v>0.09839816933638444</v>
      </c>
      <c r="I92" s="9">
        <v>89</v>
      </c>
      <c r="J92" s="10">
        <f t="shared" si="28"/>
        <v>0.040732265446224256</v>
      </c>
      <c r="L92" s="9">
        <v>79</v>
      </c>
      <c r="M92" s="10">
        <f t="shared" si="32"/>
        <v>0.036155606407322655</v>
      </c>
      <c r="O92" s="9">
        <v>6</v>
      </c>
      <c r="P92" s="10">
        <f t="shared" si="29"/>
        <v>0.002745995423340961</v>
      </c>
      <c r="R92" s="9">
        <v>41</v>
      </c>
      <c r="S92" s="10">
        <f t="shared" si="30"/>
        <v>0.018764302059496567</v>
      </c>
      <c r="U92" s="9">
        <v>1970</v>
      </c>
      <c r="V92" s="10">
        <f t="shared" si="31"/>
        <v>0.9016018306636155</v>
      </c>
    </row>
    <row r="93" spans="2:22" ht="15.75">
      <c r="B93" s="1" t="s">
        <v>32</v>
      </c>
      <c r="C93" s="1">
        <f t="shared" si="24"/>
        <v>2124</v>
      </c>
      <c r="D93" s="10">
        <f t="shared" si="25"/>
        <v>1</v>
      </c>
      <c r="F93" s="1">
        <f t="shared" si="26"/>
        <v>242</v>
      </c>
      <c r="G93" s="10">
        <f t="shared" si="27"/>
        <v>0.11393596986817325</v>
      </c>
      <c r="I93" s="9">
        <v>95</v>
      </c>
      <c r="J93" s="10">
        <f t="shared" si="28"/>
        <v>0.04472693032015066</v>
      </c>
      <c r="L93" s="9">
        <v>80</v>
      </c>
      <c r="M93" s="10">
        <f t="shared" si="32"/>
        <v>0.03766478342749529</v>
      </c>
      <c r="O93" s="9">
        <v>8</v>
      </c>
      <c r="P93" s="10">
        <f t="shared" si="29"/>
        <v>0.003766478342749529</v>
      </c>
      <c r="R93" s="9">
        <v>59</v>
      </c>
      <c r="S93" s="10">
        <f t="shared" si="30"/>
        <v>0.027777777777777776</v>
      </c>
      <c r="U93" s="9">
        <v>1882</v>
      </c>
      <c r="V93" s="10">
        <f t="shared" si="31"/>
        <v>0.8860640301318268</v>
      </c>
    </row>
    <row r="94" spans="2:22" ht="15.75">
      <c r="B94" s="1" t="s">
        <v>33</v>
      </c>
      <c r="C94" s="1">
        <f t="shared" si="24"/>
        <v>2316</v>
      </c>
      <c r="D94" s="10">
        <f t="shared" si="25"/>
        <v>1</v>
      </c>
      <c r="F94" s="1">
        <f t="shared" si="26"/>
        <v>297</v>
      </c>
      <c r="G94" s="10">
        <f t="shared" si="27"/>
        <v>0.12823834196891193</v>
      </c>
      <c r="I94" s="9">
        <v>131</v>
      </c>
      <c r="J94" s="10">
        <f t="shared" si="28"/>
        <v>0.05656303972366149</v>
      </c>
      <c r="L94" s="9">
        <v>100</v>
      </c>
      <c r="M94" s="10">
        <f t="shared" si="32"/>
        <v>0.04317789291882556</v>
      </c>
      <c r="O94" s="9">
        <v>10</v>
      </c>
      <c r="P94" s="10">
        <f t="shared" si="29"/>
        <v>0.004317789291882556</v>
      </c>
      <c r="R94" s="9">
        <v>56</v>
      </c>
      <c r="S94" s="10">
        <f t="shared" si="30"/>
        <v>0.024179620034542316</v>
      </c>
      <c r="U94" s="9">
        <v>2019</v>
      </c>
      <c r="V94" s="10">
        <f t="shared" si="31"/>
        <v>0.8717616580310881</v>
      </c>
    </row>
    <row r="95" spans="2:22" ht="15.75">
      <c r="B95" s="1" t="s">
        <v>34</v>
      </c>
      <c r="C95" s="1">
        <f t="shared" si="24"/>
        <v>2234</v>
      </c>
      <c r="D95" s="10">
        <f t="shared" si="25"/>
        <v>1</v>
      </c>
      <c r="F95" s="1">
        <f t="shared" si="26"/>
        <v>241</v>
      </c>
      <c r="G95" s="10">
        <f t="shared" si="27"/>
        <v>0.10787824529991047</v>
      </c>
      <c r="I95" s="9">
        <v>114</v>
      </c>
      <c r="J95" s="10">
        <f t="shared" si="28"/>
        <v>0.051029543419874666</v>
      </c>
      <c r="L95" s="9">
        <v>83</v>
      </c>
      <c r="M95" s="10">
        <f t="shared" si="32"/>
        <v>0.03715308863025962</v>
      </c>
      <c r="O95" s="9">
        <v>8</v>
      </c>
      <c r="P95" s="10">
        <f t="shared" si="29"/>
        <v>0.0035810205908683975</v>
      </c>
      <c r="R95" s="9">
        <v>36</v>
      </c>
      <c r="S95" s="10">
        <f t="shared" si="30"/>
        <v>0.01611459265890779</v>
      </c>
      <c r="U95" s="9">
        <v>1993</v>
      </c>
      <c r="V95" s="10">
        <f t="shared" si="31"/>
        <v>0.8921217547000895</v>
      </c>
    </row>
    <row r="96" spans="2:22" ht="15.75">
      <c r="B96" s="1" t="s">
        <v>35</v>
      </c>
      <c r="C96" s="1">
        <f t="shared" si="24"/>
        <v>2386</v>
      </c>
      <c r="D96" s="10">
        <f t="shared" si="25"/>
        <v>1</v>
      </c>
      <c r="F96" s="1">
        <f t="shared" si="26"/>
        <v>258</v>
      </c>
      <c r="G96" s="10">
        <f t="shared" si="27"/>
        <v>0.10813076278290025</v>
      </c>
      <c r="I96" s="9">
        <v>105</v>
      </c>
      <c r="J96" s="10">
        <f t="shared" si="28"/>
        <v>0.04400670578373848</v>
      </c>
      <c r="L96" s="9">
        <v>105</v>
      </c>
      <c r="M96" s="10">
        <f t="shared" si="32"/>
        <v>0.04400670578373848</v>
      </c>
      <c r="O96" s="9">
        <v>6</v>
      </c>
      <c r="P96" s="10">
        <f t="shared" si="29"/>
        <v>0.002514668901927913</v>
      </c>
      <c r="R96" s="9">
        <v>42</v>
      </c>
      <c r="S96" s="10">
        <f t="shared" si="30"/>
        <v>0.01760268231349539</v>
      </c>
      <c r="U96" s="9">
        <v>2128</v>
      </c>
      <c r="V96" s="10">
        <f t="shared" si="31"/>
        <v>0.8918692372170998</v>
      </c>
    </row>
    <row r="97" spans="2:22" ht="15.75">
      <c r="B97" s="1" t="s">
        <v>36</v>
      </c>
      <c r="C97" s="1">
        <f t="shared" si="24"/>
        <v>2517</v>
      </c>
      <c r="D97" s="10">
        <f t="shared" si="25"/>
        <v>1</v>
      </c>
      <c r="F97" s="1">
        <f t="shared" si="26"/>
        <v>281</v>
      </c>
      <c r="G97" s="10">
        <f t="shared" si="27"/>
        <v>0.11164084227254668</v>
      </c>
      <c r="I97" s="9">
        <v>147</v>
      </c>
      <c r="J97" s="10">
        <f t="shared" si="28"/>
        <v>0.058402860548271755</v>
      </c>
      <c r="L97" s="9">
        <v>82</v>
      </c>
      <c r="M97" s="10">
        <f t="shared" si="32"/>
        <v>0.03257846642828764</v>
      </c>
      <c r="O97" s="9">
        <v>5</v>
      </c>
      <c r="P97" s="10">
        <f t="shared" si="29"/>
        <v>0.001986491855383393</v>
      </c>
      <c r="R97" s="9">
        <v>47</v>
      </c>
      <c r="S97" s="10">
        <f t="shared" si="30"/>
        <v>0.018673023440603894</v>
      </c>
      <c r="U97" s="9">
        <v>2236</v>
      </c>
      <c r="V97" s="10">
        <f t="shared" si="31"/>
        <v>0.8883591577274533</v>
      </c>
    </row>
    <row r="98" spans="2:22" ht="15.75">
      <c r="B98" s="1" t="s">
        <v>37</v>
      </c>
      <c r="C98" s="1">
        <f t="shared" si="24"/>
        <v>2766</v>
      </c>
      <c r="D98" s="10">
        <f t="shared" si="25"/>
        <v>1</v>
      </c>
      <c r="F98" s="1">
        <f t="shared" si="26"/>
        <v>291</v>
      </c>
      <c r="G98" s="10">
        <f t="shared" si="27"/>
        <v>0.1052060737527115</v>
      </c>
      <c r="I98" s="9">
        <v>169</v>
      </c>
      <c r="J98" s="10">
        <f t="shared" si="28"/>
        <v>0.06109906001446132</v>
      </c>
      <c r="L98" s="9">
        <v>78</v>
      </c>
      <c r="M98" s="10">
        <f t="shared" si="32"/>
        <v>0.028199566160520606</v>
      </c>
      <c r="O98" s="9">
        <v>7</v>
      </c>
      <c r="P98" s="10">
        <f t="shared" si="29"/>
        <v>0.0025307302964569776</v>
      </c>
      <c r="R98" s="9">
        <v>37</v>
      </c>
      <c r="S98" s="10">
        <f t="shared" si="30"/>
        <v>0.013376717281272595</v>
      </c>
      <c r="U98" s="9">
        <v>2475</v>
      </c>
      <c r="V98" s="10">
        <f t="shared" si="31"/>
        <v>0.8947939262472885</v>
      </c>
    </row>
    <row r="99" spans="2:22" ht="15.75">
      <c r="B99" s="1" t="s">
        <v>38</v>
      </c>
      <c r="C99" s="1">
        <f t="shared" si="24"/>
        <v>2823</v>
      </c>
      <c r="D99" s="10">
        <f t="shared" si="25"/>
        <v>1</v>
      </c>
      <c r="F99" s="1">
        <f t="shared" si="26"/>
        <v>318</v>
      </c>
      <c r="G99" s="10">
        <f t="shared" si="27"/>
        <v>0.1126461211477152</v>
      </c>
      <c r="I99" s="9">
        <v>187</v>
      </c>
      <c r="J99" s="10">
        <f t="shared" si="28"/>
        <v>0.06624158696422246</v>
      </c>
      <c r="L99" s="9">
        <v>79</v>
      </c>
      <c r="M99" s="10">
        <f t="shared" si="32"/>
        <v>0.02798441374424371</v>
      </c>
      <c r="O99" s="9">
        <v>8</v>
      </c>
      <c r="P99" s="10">
        <f t="shared" si="29"/>
        <v>0.0028338646829613886</v>
      </c>
      <c r="R99" s="9">
        <v>44</v>
      </c>
      <c r="S99" s="10">
        <f t="shared" si="30"/>
        <v>0.015586255756287637</v>
      </c>
      <c r="U99" s="9">
        <v>2505</v>
      </c>
      <c r="V99" s="10">
        <f t="shared" si="31"/>
        <v>0.8873538788522848</v>
      </c>
    </row>
    <row r="100" spans="2:22" ht="15.75">
      <c r="B100" s="1" t="s">
        <v>39</v>
      </c>
      <c r="C100" s="1">
        <f t="shared" si="24"/>
        <v>2656</v>
      </c>
      <c r="D100" s="10">
        <f t="shared" si="25"/>
        <v>1</v>
      </c>
      <c r="F100" s="1">
        <f t="shared" si="26"/>
        <v>299</v>
      </c>
      <c r="G100" s="10">
        <f t="shared" si="27"/>
        <v>0.11257530120481928</v>
      </c>
      <c r="I100" s="9">
        <v>181</v>
      </c>
      <c r="J100" s="10">
        <f t="shared" si="28"/>
        <v>0.06814759036144578</v>
      </c>
      <c r="L100" s="9">
        <v>59</v>
      </c>
      <c r="M100" s="10">
        <f t="shared" si="32"/>
        <v>0.022213855421686746</v>
      </c>
      <c r="O100" s="9">
        <v>10</v>
      </c>
      <c r="P100" s="10">
        <f t="shared" si="29"/>
        <v>0.0037650602409638554</v>
      </c>
      <c r="R100" s="9">
        <v>49</v>
      </c>
      <c r="S100" s="10">
        <f t="shared" si="30"/>
        <v>0.018448795180722892</v>
      </c>
      <c r="U100" s="9">
        <v>2357</v>
      </c>
      <c r="V100" s="10">
        <f t="shared" si="31"/>
        <v>0.8874246987951807</v>
      </c>
    </row>
    <row r="101" spans="2:22" ht="15.75">
      <c r="B101" s="1" t="s">
        <v>40</v>
      </c>
      <c r="C101" s="1">
        <f t="shared" si="24"/>
        <v>2914</v>
      </c>
      <c r="D101" s="10">
        <f t="shared" si="25"/>
        <v>1</v>
      </c>
      <c r="F101" s="1">
        <f t="shared" si="26"/>
        <v>288</v>
      </c>
      <c r="G101" s="10">
        <f t="shared" si="27"/>
        <v>0.09883321894303362</v>
      </c>
      <c r="I101" s="9">
        <v>180</v>
      </c>
      <c r="J101" s="10">
        <f t="shared" si="28"/>
        <v>0.06177076183939602</v>
      </c>
      <c r="L101" s="9">
        <v>55</v>
      </c>
      <c r="M101" s="10">
        <f t="shared" si="32"/>
        <v>0.01887439945092656</v>
      </c>
      <c r="O101" s="9">
        <v>3</v>
      </c>
      <c r="P101" s="10">
        <f t="shared" si="29"/>
        <v>0.001029512697323267</v>
      </c>
      <c r="R101" s="9">
        <v>50</v>
      </c>
      <c r="S101" s="10">
        <f t="shared" si="30"/>
        <v>0.017158544955387784</v>
      </c>
      <c r="U101" s="9">
        <v>2626</v>
      </c>
      <c r="V101" s="10">
        <f t="shared" si="31"/>
        <v>0.9011667810569663</v>
      </c>
    </row>
    <row r="102" spans="2:22" ht="15.75">
      <c r="B102" s="1" t="s">
        <v>41</v>
      </c>
      <c r="C102" s="1">
        <f t="shared" si="24"/>
        <v>3045</v>
      </c>
      <c r="D102" s="10">
        <f t="shared" si="25"/>
        <v>1</v>
      </c>
      <c r="F102" s="1">
        <f t="shared" si="26"/>
        <v>360</v>
      </c>
      <c r="G102" s="10">
        <f t="shared" si="27"/>
        <v>0.11822660098522167</v>
      </c>
      <c r="I102" s="9">
        <v>247</v>
      </c>
      <c r="J102" s="10">
        <f t="shared" si="28"/>
        <v>0.08111658456486043</v>
      </c>
      <c r="L102" s="9">
        <v>51</v>
      </c>
      <c r="M102" s="10">
        <f t="shared" si="32"/>
        <v>0.016748768472906402</v>
      </c>
      <c r="O102" s="9">
        <v>6</v>
      </c>
      <c r="P102" s="10">
        <f t="shared" si="29"/>
        <v>0.0019704433497536944</v>
      </c>
      <c r="R102" s="9">
        <v>56</v>
      </c>
      <c r="S102" s="10">
        <f t="shared" si="30"/>
        <v>0.01839080459770115</v>
      </c>
      <c r="U102" s="9">
        <v>2685</v>
      </c>
      <c r="V102" s="10">
        <f t="shared" si="31"/>
        <v>0.8817733990147784</v>
      </c>
    </row>
    <row r="103" spans="2:22" ht="15.75">
      <c r="B103" s="1" t="s">
        <v>42</v>
      </c>
      <c r="C103" s="1">
        <f t="shared" si="24"/>
        <v>2602</v>
      </c>
      <c r="D103" s="10">
        <f t="shared" si="25"/>
        <v>1</v>
      </c>
      <c r="F103" s="1">
        <f t="shared" si="26"/>
        <v>271</v>
      </c>
      <c r="G103" s="10">
        <f t="shared" si="27"/>
        <v>0.10415065334358185</v>
      </c>
      <c r="I103" s="9">
        <v>200</v>
      </c>
      <c r="J103" s="10">
        <f t="shared" si="28"/>
        <v>0.07686395080707148</v>
      </c>
      <c r="L103" s="9">
        <v>33</v>
      </c>
      <c r="M103" s="10">
        <f t="shared" si="32"/>
        <v>0.012682551883166795</v>
      </c>
      <c r="O103" s="9">
        <v>6</v>
      </c>
      <c r="P103" s="10">
        <f t="shared" si="29"/>
        <v>0.0023059185242121443</v>
      </c>
      <c r="R103" s="9">
        <v>32</v>
      </c>
      <c r="S103" s="10">
        <f t="shared" si="30"/>
        <v>0.012298232129131437</v>
      </c>
      <c r="U103" s="9">
        <v>2331</v>
      </c>
      <c r="V103" s="10">
        <f t="shared" si="31"/>
        <v>0.8958493466564181</v>
      </c>
    </row>
    <row r="104" spans="2:22" ht="15.75">
      <c r="B104" s="1" t="s">
        <v>43</v>
      </c>
      <c r="C104" s="1">
        <f t="shared" si="24"/>
        <v>2665</v>
      </c>
      <c r="D104" s="10">
        <f t="shared" si="25"/>
        <v>1</v>
      </c>
      <c r="F104" s="1">
        <f t="shared" si="26"/>
        <v>287</v>
      </c>
      <c r="G104" s="10">
        <f t="shared" si="27"/>
        <v>0.1076923076923077</v>
      </c>
      <c r="I104" s="9">
        <v>217</v>
      </c>
      <c r="J104" s="10">
        <f t="shared" si="28"/>
        <v>0.08142589118198874</v>
      </c>
      <c r="L104" s="9">
        <v>36</v>
      </c>
      <c r="M104" s="10">
        <f t="shared" si="32"/>
        <v>0.01350844277673546</v>
      </c>
      <c r="O104" s="9">
        <v>3</v>
      </c>
      <c r="P104" s="10">
        <f t="shared" si="29"/>
        <v>0.001125703564727955</v>
      </c>
      <c r="R104" s="9">
        <v>31</v>
      </c>
      <c r="S104" s="10">
        <f t="shared" si="30"/>
        <v>0.011632270168855536</v>
      </c>
      <c r="U104" s="9">
        <v>2378</v>
      </c>
      <c r="V104" s="10">
        <f t="shared" si="31"/>
        <v>0.8923076923076924</v>
      </c>
    </row>
    <row r="105" spans="2:22" ht="15.75">
      <c r="B105" s="1" t="s">
        <v>44</v>
      </c>
      <c r="C105" s="5" t="s">
        <v>61</v>
      </c>
      <c r="D105" s="5" t="s">
        <v>61</v>
      </c>
      <c r="F105" s="1">
        <f t="shared" si="26"/>
        <v>282</v>
      </c>
      <c r="G105" s="5" t="s">
        <v>61</v>
      </c>
      <c r="I105" s="9">
        <v>138</v>
      </c>
      <c r="J105" s="5" t="s">
        <v>61</v>
      </c>
      <c r="L105" s="9">
        <v>108</v>
      </c>
      <c r="M105" s="5" t="s">
        <v>61</v>
      </c>
      <c r="O105" s="9">
        <v>2</v>
      </c>
      <c r="P105" s="5" t="s">
        <v>61</v>
      </c>
      <c r="R105" s="9">
        <v>34</v>
      </c>
      <c r="S105" s="5" t="s">
        <v>61</v>
      </c>
      <c r="U105" s="12" t="s">
        <v>61</v>
      </c>
      <c r="V105" s="5" t="s">
        <v>61</v>
      </c>
    </row>
    <row r="106" spans="2:22" ht="15.75">
      <c r="B106" s="1" t="s">
        <v>50</v>
      </c>
      <c r="C106" s="5" t="s">
        <v>61</v>
      </c>
      <c r="D106" s="5" t="s">
        <v>61</v>
      </c>
      <c r="F106" s="1">
        <f t="shared" si="26"/>
        <v>242</v>
      </c>
      <c r="G106" s="5" t="s">
        <v>61</v>
      </c>
      <c r="I106" s="9">
        <v>121</v>
      </c>
      <c r="J106" s="5" t="s">
        <v>61</v>
      </c>
      <c r="L106" s="9">
        <v>98</v>
      </c>
      <c r="M106" s="5" t="s">
        <v>61</v>
      </c>
      <c r="O106" s="9">
        <v>1</v>
      </c>
      <c r="P106" s="5" t="s">
        <v>61</v>
      </c>
      <c r="R106" s="9">
        <v>22</v>
      </c>
      <c r="S106" s="5" t="s">
        <v>61</v>
      </c>
      <c r="U106" s="12" t="s">
        <v>61</v>
      </c>
      <c r="V106" s="5" t="s">
        <v>61</v>
      </c>
    </row>
    <row r="107" spans="2:22" ht="15.75">
      <c r="B107" s="1" t="s">
        <v>45</v>
      </c>
      <c r="C107" s="5" t="s">
        <v>61</v>
      </c>
      <c r="D107" s="5" t="s">
        <v>61</v>
      </c>
      <c r="F107" s="1">
        <f t="shared" si="26"/>
        <v>229</v>
      </c>
      <c r="G107" s="5" t="s">
        <v>61</v>
      </c>
      <c r="I107" s="9">
        <v>116</v>
      </c>
      <c r="J107" s="5" t="s">
        <v>61</v>
      </c>
      <c r="L107" s="9">
        <v>87</v>
      </c>
      <c r="M107" s="5" t="s">
        <v>61</v>
      </c>
      <c r="O107" s="9">
        <v>4</v>
      </c>
      <c r="P107" s="5" t="s">
        <v>61</v>
      </c>
      <c r="R107" s="9">
        <v>22</v>
      </c>
      <c r="S107" s="5" t="s">
        <v>61</v>
      </c>
      <c r="U107" s="12" t="s">
        <v>61</v>
      </c>
      <c r="V107" s="5" t="s">
        <v>61</v>
      </c>
    </row>
    <row r="108" spans="1:22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10" spans="1:22" ht="15.75">
      <c r="A110" s="1" t="s">
        <v>48</v>
      </c>
      <c r="B110" s="1" t="s">
        <v>65</v>
      </c>
      <c r="C110" s="1">
        <f>SUM(F110+U110)</f>
        <v>387</v>
      </c>
      <c r="D110" s="10">
        <f>SUM(C110/C110)</f>
        <v>1</v>
      </c>
      <c r="F110" s="1">
        <f>SUM(I110+L110+O110+R110)</f>
        <v>90</v>
      </c>
      <c r="G110" s="10">
        <f>SUM(F110/C110)</f>
        <v>0.23255813953488372</v>
      </c>
      <c r="I110" s="9">
        <v>30</v>
      </c>
      <c r="J110" s="10">
        <f>SUM(I110/C110)</f>
        <v>0.07751937984496124</v>
      </c>
      <c r="L110" s="9">
        <v>41</v>
      </c>
      <c r="M110" s="10">
        <f aca="true" t="shared" si="33" ref="M110:M115">SUM(L110/C110)</f>
        <v>0.10594315245478036</v>
      </c>
      <c r="O110" s="9">
        <v>1</v>
      </c>
      <c r="P110" s="10">
        <f>SUM(O110/C110)</f>
        <v>0.002583979328165375</v>
      </c>
      <c r="R110" s="9">
        <v>18</v>
      </c>
      <c r="S110" s="10">
        <f>SUM(R110/C110)</f>
        <v>0.046511627906976744</v>
      </c>
      <c r="U110" s="9">
        <v>297</v>
      </c>
      <c r="V110" s="10">
        <f>SUM(U110/C110)</f>
        <v>0.7674418604651163</v>
      </c>
    </row>
    <row r="111" spans="2:22" ht="15.75">
      <c r="B111" s="1" t="s">
        <v>62</v>
      </c>
      <c r="C111" s="1">
        <f>SUM(F111+U111)</f>
        <v>464</v>
      </c>
      <c r="D111" s="10">
        <f>SUM(C111/C111)</f>
        <v>1</v>
      </c>
      <c r="F111" s="1">
        <f>SUM(I111+L111+O111+R111)</f>
        <v>96</v>
      </c>
      <c r="G111" s="10">
        <f>SUM(F111/C111)</f>
        <v>0.20689655172413793</v>
      </c>
      <c r="I111" s="9">
        <v>39</v>
      </c>
      <c r="J111" s="10">
        <f>SUM(I111/C111)</f>
        <v>0.08405172413793104</v>
      </c>
      <c r="L111" s="9">
        <v>35</v>
      </c>
      <c r="M111" s="10">
        <f t="shared" si="33"/>
        <v>0.07543103448275862</v>
      </c>
      <c r="O111" s="9">
        <v>2</v>
      </c>
      <c r="P111" s="10">
        <f>SUM(O111/C111)</f>
        <v>0.004310344827586207</v>
      </c>
      <c r="R111" s="9">
        <v>20</v>
      </c>
      <c r="S111" s="10">
        <f>SUM(R111/C111)</f>
        <v>0.04310344827586207</v>
      </c>
      <c r="U111" s="9">
        <v>368</v>
      </c>
      <c r="V111" s="10">
        <f>SUM(U111/C111)</f>
        <v>0.7931034482758621</v>
      </c>
    </row>
    <row r="112" spans="2:22" ht="15.75">
      <c r="B112" s="1" t="s">
        <v>63</v>
      </c>
      <c r="C112" s="1">
        <f>SUM(F112+U112)</f>
        <v>474</v>
      </c>
      <c r="D112" s="10">
        <f>SUM(C112/C112)</f>
        <v>1</v>
      </c>
      <c r="F112" s="1">
        <f>SUM(I112+L112+O112+R112)</f>
        <v>87</v>
      </c>
      <c r="G112" s="10">
        <f>SUM(F112/C112)</f>
        <v>0.18354430379746836</v>
      </c>
      <c r="I112" s="9">
        <v>36</v>
      </c>
      <c r="J112" s="10">
        <f>SUM(I112/C112)</f>
        <v>0.0759493670886076</v>
      </c>
      <c r="L112" s="9">
        <v>27</v>
      </c>
      <c r="M112" s="10">
        <f t="shared" si="33"/>
        <v>0.056962025316455694</v>
      </c>
      <c r="O112" s="9">
        <v>4</v>
      </c>
      <c r="P112" s="10">
        <f>SUM(O112/C112)</f>
        <v>0.008438818565400843</v>
      </c>
      <c r="R112" s="9">
        <v>20</v>
      </c>
      <c r="S112" s="10">
        <f>SUM(R112/C112)</f>
        <v>0.04219409282700422</v>
      </c>
      <c r="U112" s="9">
        <v>387</v>
      </c>
      <c r="V112" s="10">
        <f>SUM(U112/C112)</f>
        <v>0.8164556962025317</v>
      </c>
    </row>
    <row r="113" spans="2:22" ht="15.75">
      <c r="B113" s="1" t="s">
        <v>21</v>
      </c>
      <c r="C113" s="1">
        <f>SUM(F113+U113)</f>
        <v>486</v>
      </c>
      <c r="D113" s="10">
        <f>SUM(C113/C113)</f>
        <v>1</v>
      </c>
      <c r="F113" s="1">
        <f>SUM(I113+L113+O113+R113)</f>
        <v>82</v>
      </c>
      <c r="G113" s="10">
        <f>SUM(F113/C113)</f>
        <v>0.16872427983539096</v>
      </c>
      <c r="I113" s="9">
        <v>27</v>
      </c>
      <c r="J113" s="10">
        <f>SUM(I113/C113)</f>
        <v>0.05555555555555555</v>
      </c>
      <c r="L113" s="9">
        <v>35</v>
      </c>
      <c r="M113" s="10">
        <f t="shared" si="33"/>
        <v>0.0720164609053498</v>
      </c>
      <c r="O113" s="9">
        <v>1</v>
      </c>
      <c r="P113" s="10">
        <f>SUM(O113/C113)</f>
        <v>0.00205761316872428</v>
      </c>
      <c r="R113" s="9">
        <v>19</v>
      </c>
      <c r="S113" s="10">
        <f>SUM(R113/C113)</f>
        <v>0.03909465020576132</v>
      </c>
      <c r="U113" s="9">
        <v>404</v>
      </c>
      <c r="V113" s="10">
        <f>SUM(U113/C113)</f>
        <v>0.831275720164609</v>
      </c>
    </row>
    <row r="114" spans="2:22" ht="15.75">
      <c r="B114" s="1" t="s">
        <v>22</v>
      </c>
      <c r="C114" s="1">
        <f aca="true" t="shared" si="34" ref="C114:C135">SUM(F114+U114)</f>
        <v>458</v>
      </c>
      <c r="D114" s="10">
        <f aca="true" t="shared" si="35" ref="D114:D135">SUM(C114/C114)</f>
        <v>1</v>
      </c>
      <c r="F114" s="1">
        <f aca="true" t="shared" si="36" ref="F114:F138">SUM(I114+L114+O114+R114)</f>
        <v>79</v>
      </c>
      <c r="G114" s="10">
        <f aca="true" t="shared" si="37" ref="G114:G135">SUM(F114/C114)</f>
        <v>0.17248908296943233</v>
      </c>
      <c r="I114" s="9">
        <v>30</v>
      </c>
      <c r="J114" s="10">
        <f aca="true" t="shared" si="38" ref="J114:J135">SUM(I114/C114)</f>
        <v>0.06550218340611354</v>
      </c>
      <c r="L114" s="9">
        <v>33</v>
      </c>
      <c r="M114" s="10">
        <f t="shared" si="33"/>
        <v>0.07205240174672489</v>
      </c>
      <c r="O114" s="9">
        <v>3</v>
      </c>
      <c r="P114" s="10">
        <f aca="true" t="shared" si="39" ref="P114:P135">SUM(O114/C114)</f>
        <v>0.006550218340611353</v>
      </c>
      <c r="R114" s="9">
        <v>13</v>
      </c>
      <c r="S114" s="10">
        <f aca="true" t="shared" si="40" ref="S114:S135">SUM(R114/C114)</f>
        <v>0.028384279475982533</v>
      </c>
      <c r="U114" s="9">
        <v>379</v>
      </c>
      <c r="V114" s="10">
        <f aca="true" t="shared" si="41" ref="V114:V135">SUM(U114/C114)</f>
        <v>0.8275109170305677</v>
      </c>
    </row>
    <row r="115" spans="2:22" ht="15.75">
      <c r="B115" s="1" t="s">
        <v>23</v>
      </c>
      <c r="C115" s="1">
        <f t="shared" si="34"/>
        <v>497</v>
      </c>
      <c r="D115" s="10">
        <f t="shared" si="35"/>
        <v>1</v>
      </c>
      <c r="F115" s="1">
        <f t="shared" si="36"/>
        <v>86</v>
      </c>
      <c r="G115" s="10">
        <f t="shared" si="37"/>
        <v>0.17303822937625754</v>
      </c>
      <c r="I115" s="9">
        <v>33</v>
      </c>
      <c r="J115" s="10">
        <f t="shared" si="38"/>
        <v>0.06639839034205232</v>
      </c>
      <c r="L115" s="9">
        <v>38</v>
      </c>
      <c r="M115" s="10">
        <f t="shared" si="33"/>
        <v>0.07645875251509054</v>
      </c>
      <c r="O115" s="9">
        <v>4</v>
      </c>
      <c r="P115" s="10">
        <f t="shared" si="39"/>
        <v>0.008048289738430584</v>
      </c>
      <c r="R115" s="9">
        <v>11</v>
      </c>
      <c r="S115" s="10">
        <f t="shared" si="40"/>
        <v>0.022132796780684104</v>
      </c>
      <c r="U115" s="9">
        <v>411</v>
      </c>
      <c r="V115" s="10">
        <f t="shared" si="41"/>
        <v>0.8269617706237424</v>
      </c>
    </row>
    <row r="116" spans="2:22" ht="15.75">
      <c r="B116" s="1" t="s">
        <v>24</v>
      </c>
      <c r="C116" s="1">
        <f t="shared" si="34"/>
        <v>501</v>
      </c>
      <c r="D116" s="10">
        <f t="shared" si="35"/>
        <v>1</v>
      </c>
      <c r="F116" s="1">
        <f t="shared" si="36"/>
        <v>83</v>
      </c>
      <c r="G116" s="10">
        <f t="shared" si="37"/>
        <v>0.1656686626746507</v>
      </c>
      <c r="I116" s="9">
        <v>33</v>
      </c>
      <c r="J116" s="10">
        <f t="shared" si="38"/>
        <v>0.0658682634730539</v>
      </c>
      <c r="L116" s="9">
        <v>32</v>
      </c>
      <c r="M116" s="10">
        <f aca="true" t="shared" si="42" ref="M116:M135">SUM(L116/C116)</f>
        <v>0.06387225548902195</v>
      </c>
      <c r="O116" s="9">
        <v>1</v>
      </c>
      <c r="P116" s="10">
        <f t="shared" si="39"/>
        <v>0.001996007984031936</v>
      </c>
      <c r="R116" s="9">
        <v>17</v>
      </c>
      <c r="S116" s="10">
        <f t="shared" si="40"/>
        <v>0.033932135728542916</v>
      </c>
      <c r="U116" s="9">
        <v>418</v>
      </c>
      <c r="V116" s="10">
        <f t="shared" si="41"/>
        <v>0.8343313373253493</v>
      </c>
    </row>
    <row r="117" spans="2:22" ht="15.75">
      <c r="B117" s="1" t="s">
        <v>25</v>
      </c>
      <c r="C117" s="1">
        <f t="shared" si="34"/>
        <v>461</v>
      </c>
      <c r="D117" s="10">
        <f t="shared" si="35"/>
        <v>1</v>
      </c>
      <c r="F117" s="1">
        <f t="shared" si="36"/>
        <v>78</v>
      </c>
      <c r="G117" s="10">
        <f t="shared" si="37"/>
        <v>0.16919739696312364</v>
      </c>
      <c r="I117" s="9">
        <v>26</v>
      </c>
      <c r="J117" s="10">
        <f t="shared" si="38"/>
        <v>0.05639913232104121</v>
      </c>
      <c r="L117" s="9">
        <v>35</v>
      </c>
      <c r="M117" s="10">
        <f t="shared" si="42"/>
        <v>0.07592190889370933</v>
      </c>
      <c r="O117" s="9">
        <v>3</v>
      </c>
      <c r="P117" s="10">
        <f t="shared" si="39"/>
        <v>0.006507592190889371</v>
      </c>
      <c r="R117" s="9">
        <v>14</v>
      </c>
      <c r="S117" s="10">
        <f t="shared" si="40"/>
        <v>0.03036876355748373</v>
      </c>
      <c r="U117" s="9">
        <v>383</v>
      </c>
      <c r="V117" s="10">
        <f t="shared" si="41"/>
        <v>0.8308026030368764</v>
      </c>
    </row>
    <row r="118" spans="2:22" ht="15.75">
      <c r="B118" s="1" t="s">
        <v>26</v>
      </c>
      <c r="C118" s="1">
        <f t="shared" si="34"/>
        <v>446</v>
      </c>
      <c r="D118" s="10">
        <f t="shared" si="35"/>
        <v>1</v>
      </c>
      <c r="F118" s="1">
        <f t="shared" si="36"/>
        <v>58</v>
      </c>
      <c r="G118" s="10">
        <f t="shared" si="37"/>
        <v>0.13004484304932734</v>
      </c>
      <c r="I118" s="9">
        <v>17</v>
      </c>
      <c r="J118" s="10">
        <f t="shared" si="38"/>
        <v>0.03811659192825112</v>
      </c>
      <c r="L118" s="9">
        <v>24</v>
      </c>
      <c r="M118" s="10">
        <f t="shared" si="42"/>
        <v>0.053811659192825115</v>
      </c>
      <c r="O118" s="9">
        <v>0</v>
      </c>
      <c r="P118" s="10">
        <f t="shared" si="39"/>
        <v>0</v>
      </c>
      <c r="R118" s="9">
        <v>17</v>
      </c>
      <c r="S118" s="10">
        <f t="shared" si="40"/>
        <v>0.03811659192825112</v>
      </c>
      <c r="U118" s="9">
        <v>388</v>
      </c>
      <c r="V118" s="10">
        <f t="shared" si="41"/>
        <v>0.8699551569506726</v>
      </c>
    </row>
    <row r="119" spans="2:22" ht="15.75">
      <c r="B119" s="1" t="s">
        <v>27</v>
      </c>
      <c r="C119" s="1">
        <f t="shared" si="34"/>
        <v>437</v>
      </c>
      <c r="D119" s="10">
        <f t="shared" si="35"/>
        <v>1</v>
      </c>
      <c r="F119" s="1">
        <f t="shared" si="36"/>
        <v>57</v>
      </c>
      <c r="G119" s="10">
        <f t="shared" si="37"/>
        <v>0.13043478260869565</v>
      </c>
      <c r="I119" s="9">
        <v>15</v>
      </c>
      <c r="J119" s="10">
        <f t="shared" si="38"/>
        <v>0.034324942791762014</v>
      </c>
      <c r="L119" s="9">
        <v>28</v>
      </c>
      <c r="M119" s="10">
        <f t="shared" si="42"/>
        <v>0.06407322654462243</v>
      </c>
      <c r="O119" s="9">
        <v>1</v>
      </c>
      <c r="P119" s="10">
        <f t="shared" si="39"/>
        <v>0.002288329519450801</v>
      </c>
      <c r="R119" s="9">
        <v>13</v>
      </c>
      <c r="S119" s="10">
        <f t="shared" si="40"/>
        <v>0.029748283752860413</v>
      </c>
      <c r="U119" s="9">
        <v>380</v>
      </c>
      <c r="V119" s="10">
        <f t="shared" si="41"/>
        <v>0.8695652173913043</v>
      </c>
    </row>
    <row r="120" spans="2:22" ht="15.75">
      <c r="B120" s="1" t="s">
        <v>28</v>
      </c>
      <c r="C120" s="1">
        <f t="shared" si="34"/>
        <v>426</v>
      </c>
      <c r="D120" s="10">
        <f t="shared" si="35"/>
        <v>1</v>
      </c>
      <c r="F120" s="1">
        <f t="shared" si="36"/>
        <v>52</v>
      </c>
      <c r="G120" s="10">
        <f t="shared" si="37"/>
        <v>0.12206572769953052</v>
      </c>
      <c r="I120" s="9">
        <v>17</v>
      </c>
      <c r="J120" s="10">
        <f t="shared" si="38"/>
        <v>0.03990610328638498</v>
      </c>
      <c r="L120" s="9">
        <v>16</v>
      </c>
      <c r="M120" s="10">
        <f t="shared" si="42"/>
        <v>0.03755868544600939</v>
      </c>
      <c r="O120" s="9">
        <v>2</v>
      </c>
      <c r="P120" s="10">
        <f t="shared" si="39"/>
        <v>0.004694835680751174</v>
      </c>
      <c r="R120" s="9">
        <v>17</v>
      </c>
      <c r="S120" s="10">
        <f t="shared" si="40"/>
        <v>0.03990610328638498</v>
      </c>
      <c r="U120" s="9">
        <v>374</v>
      </c>
      <c r="V120" s="10">
        <f t="shared" si="41"/>
        <v>0.8779342723004695</v>
      </c>
    </row>
    <row r="121" spans="2:22" ht="15.75">
      <c r="B121" s="1" t="s">
        <v>29</v>
      </c>
      <c r="C121" s="1">
        <f t="shared" si="34"/>
        <v>379</v>
      </c>
      <c r="D121" s="10">
        <f t="shared" si="35"/>
        <v>1</v>
      </c>
      <c r="F121" s="1">
        <f t="shared" si="36"/>
        <v>51</v>
      </c>
      <c r="G121" s="10">
        <f t="shared" si="37"/>
        <v>0.1345646437994723</v>
      </c>
      <c r="I121" s="9">
        <v>17</v>
      </c>
      <c r="J121" s="10">
        <f t="shared" si="38"/>
        <v>0.044854881266490766</v>
      </c>
      <c r="L121" s="9">
        <v>18</v>
      </c>
      <c r="M121" s="10">
        <f t="shared" si="42"/>
        <v>0.047493403693931395</v>
      </c>
      <c r="O121" s="9">
        <v>2</v>
      </c>
      <c r="P121" s="10">
        <f t="shared" si="39"/>
        <v>0.005277044854881266</v>
      </c>
      <c r="R121" s="9">
        <v>14</v>
      </c>
      <c r="S121" s="10">
        <f t="shared" si="40"/>
        <v>0.036939313984168866</v>
      </c>
      <c r="U121" s="9">
        <v>328</v>
      </c>
      <c r="V121" s="10">
        <f t="shared" si="41"/>
        <v>0.8654353562005277</v>
      </c>
    </row>
    <row r="122" spans="2:22" ht="15.75">
      <c r="B122" s="1" t="s">
        <v>30</v>
      </c>
      <c r="C122" s="1">
        <f t="shared" si="34"/>
        <v>364</v>
      </c>
      <c r="D122" s="10">
        <f t="shared" si="35"/>
        <v>1</v>
      </c>
      <c r="F122" s="1">
        <f t="shared" si="36"/>
        <v>49</v>
      </c>
      <c r="G122" s="10">
        <f t="shared" si="37"/>
        <v>0.1346153846153846</v>
      </c>
      <c r="I122" s="9">
        <v>22</v>
      </c>
      <c r="J122" s="10">
        <f t="shared" si="38"/>
        <v>0.06043956043956044</v>
      </c>
      <c r="L122" s="9">
        <v>15</v>
      </c>
      <c r="M122" s="10">
        <f t="shared" si="42"/>
        <v>0.04120879120879121</v>
      </c>
      <c r="O122" s="9">
        <v>2</v>
      </c>
      <c r="P122" s="10">
        <f t="shared" si="39"/>
        <v>0.005494505494505495</v>
      </c>
      <c r="R122" s="9">
        <v>10</v>
      </c>
      <c r="S122" s="10">
        <f t="shared" si="40"/>
        <v>0.027472527472527472</v>
      </c>
      <c r="U122" s="9">
        <v>315</v>
      </c>
      <c r="V122" s="10">
        <f t="shared" si="41"/>
        <v>0.8653846153846154</v>
      </c>
    </row>
    <row r="123" spans="2:22" ht="15.75">
      <c r="B123" s="1" t="s">
        <v>31</v>
      </c>
      <c r="C123" s="1">
        <f t="shared" si="34"/>
        <v>409</v>
      </c>
      <c r="D123" s="10">
        <f t="shared" si="35"/>
        <v>1</v>
      </c>
      <c r="F123" s="1">
        <f t="shared" si="36"/>
        <v>45</v>
      </c>
      <c r="G123" s="10">
        <f t="shared" si="37"/>
        <v>0.1100244498777506</v>
      </c>
      <c r="I123" s="9">
        <v>19</v>
      </c>
      <c r="J123" s="10">
        <f t="shared" si="38"/>
        <v>0.04645476772616137</v>
      </c>
      <c r="L123" s="9">
        <v>18</v>
      </c>
      <c r="M123" s="10">
        <f t="shared" si="42"/>
        <v>0.044009779951100246</v>
      </c>
      <c r="O123" s="9">
        <v>1</v>
      </c>
      <c r="P123" s="10">
        <f t="shared" si="39"/>
        <v>0.0024449877750611247</v>
      </c>
      <c r="R123" s="9">
        <v>7</v>
      </c>
      <c r="S123" s="10">
        <f t="shared" si="40"/>
        <v>0.017114914425427872</v>
      </c>
      <c r="U123" s="9">
        <v>364</v>
      </c>
      <c r="V123" s="10">
        <f t="shared" si="41"/>
        <v>0.8899755501222494</v>
      </c>
    </row>
    <row r="124" spans="2:22" ht="15.75">
      <c r="B124" s="1" t="s">
        <v>32</v>
      </c>
      <c r="C124" s="1">
        <f t="shared" si="34"/>
        <v>439</v>
      </c>
      <c r="D124" s="10">
        <f t="shared" si="35"/>
        <v>1</v>
      </c>
      <c r="F124" s="1">
        <f t="shared" si="36"/>
        <v>65</v>
      </c>
      <c r="G124" s="10">
        <f t="shared" si="37"/>
        <v>0.1480637813211845</v>
      </c>
      <c r="I124" s="9">
        <v>30</v>
      </c>
      <c r="J124" s="10">
        <f t="shared" si="38"/>
        <v>0.0683371298405467</v>
      </c>
      <c r="L124" s="9">
        <v>18</v>
      </c>
      <c r="M124" s="10">
        <f t="shared" si="42"/>
        <v>0.04100227790432802</v>
      </c>
      <c r="O124" s="9">
        <v>4</v>
      </c>
      <c r="P124" s="10">
        <f t="shared" si="39"/>
        <v>0.009111617312072893</v>
      </c>
      <c r="R124" s="9">
        <v>13</v>
      </c>
      <c r="S124" s="10">
        <f t="shared" si="40"/>
        <v>0.029612756264236904</v>
      </c>
      <c r="U124" s="9">
        <v>374</v>
      </c>
      <c r="V124" s="10">
        <f t="shared" si="41"/>
        <v>0.8519362186788155</v>
      </c>
    </row>
    <row r="125" spans="2:22" ht="15.75">
      <c r="B125" s="1" t="s">
        <v>33</v>
      </c>
      <c r="C125" s="1">
        <f t="shared" si="34"/>
        <v>477</v>
      </c>
      <c r="D125" s="10">
        <f t="shared" si="35"/>
        <v>1</v>
      </c>
      <c r="F125" s="1">
        <f t="shared" si="36"/>
        <v>60</v>
      </c>
      <c r="G125" s="10">
        <f t="shared" si="37"/>
        <v>0.12578616352201258</v>
      </c>
      <c r="I125" s="9">
        <v>34</v>
      </c>
      <c r="J125" s="10">
        <f t="shared" si="38"/>
        <v>0.07127882599580712</v>
      </c>
      <c r="L125" s="9">
        <v>17</v>
      </c>
      <c r="M125" s="10">
        <f t="shared" si="42"/>
        <v>0.03563941299790356</v>
      </c>
      <c r="O125" s="9">
        <v>0</v>
      </c>
      <c r="P125" s="10">
        <f t="shared" si="39"/>
        <v>0</v>
      </c>
      <c r="R125" s="9">
        <v>9</v>
      </c>
      <c r="S125" s="10">
        <f t="shared" si="40"/>
        <v>0.018867924528301886</v>
      </c>
      <c r="U125" s="9">
        <v>417</v>
      </c>
      <c r="V125" s="10">
        <f t="shared" si="41"/>
        <v>0.8742138364779874</v>
      </c>
    </row>
    <row r="126" spans="2:22" ht="15.75">
      <c r="B126" s="1" t="s">
        <v>34</v>
      </c>
      <c r="C126" s="1">
        <f t="shared" si="34"/>
        <v>482</v>
      </c>
      <c r="D126" s="10">
        <f t="shared" si="35"/>
        <v>1</v>
      </c>
      <c r="F126" s="1">
        <f t="shared" si="36"/>
        <v>70</v>
      </c>
      <c r="G126" s="10">
        <f t="shared" si="37"/>
        <v>0.14522821576763487</v>
      </c>
      <c r="I126" s="9">
        <v>36</v>
      </c>
      <c r="J126" s="10">
        <f t="shared" si="38"/>
        <v>0.07468879668049792</v>
      </c>
      <c r="L126" s="9">
        <v>21</v>
      </c>
      <c r="M126" s="10">
        <f t="shared" si="42"/>
        <v>0.043568464730290454</v>
      </c>
      <c r="O126" s="9">
        <v>2</v>
      </c>
      <c r="P126" s="10">
        <f t="shared" si="39"/>
        <v>0.004149377593360996</v>
      </c>
      <c r="R126" s="9">
        <v>11</v>
      </c>
      <c r="S126" s="10">
        <f t="shared" si="40"/>
        <v>0.022821576763485476</v>
      </c>
      <c r="U126" s="9">
        <v>412</v>
      </c>
      <c r="V126" s="10">
        <f t="shared" si="41"/>
        <v>0.8547717842323651</v>
      </c>
    </row>
    <row r="127" spans="2:22" ht="15.75">
      <c r="B127" s="1" t="s">
        <v>35</v>
      </c>
      <c r="C127" s="1">
        <f t="shared" si="34"/>
        <v>508</v>
      </c>
      <c r="D127" s="10">
        <f t="shared" si="35"/>
        <v>1</v>
      </c>
      <c r="F127" s="1">
        <f t="shared" si="36"/>
        <v>73</v>
      </c>
      <c r="G127" s="10">
        <f t="shared" si="37"/>
        <v>0.1437007874015748</v>
      </c>
      <c r="I127" s="9">
        <v>35</v>
      </c>
      <c r="J127" s="10">
        <f t="shared" si="38"/>
        <v>0.0688976377952756</v>
      </c>
      <c r="L127" s="9">
        <v>24</v>
      </c>
      <c r="M127" s="10">
        <f t="shared" si="42"/>
        <v>0.047244094488188976</v>
      </c>
      <c r="O127" s="9">
        <v>2</v>
      </c>
      <c r="P127" s="10">
        <f t="shared" si="39"/>
        <v>0.003937007874015748</v>
      </c>
      <c r="R127" s="9">
        <v>12</v>
      </c>
      <c r="S127" s="10">
        <f t="shared" si="40"/>
        <v>0.023622047244094488</v>
      </c>
      <c r="U127" s="9">
        <v>435</v>
      </c>
      <c r="V127" s="10">
        <f t="shared" si="41"/>
        <v>0.8562992125984252</v>
      </c>
    </row>
    <row r="128" spans="2:22" ht="15.75">
      <c r="B128" s="1" t="s">
        <v>36</v>
      </c>
      <c r="C128" s="1">
        <f t="shared" si="34"/>
        <v>479</v>
      </c>
      <c r="D128" s="10">
        <f t="shared" si="35"/>
        <v>1</v>
      </c>
      <c r="F128" s="1">
        <f t="shared" si="36"/>
        <v>68</v>
      </c>
      <c r="G128" s="10">
        <f t="shared" si="37"/>
        <v>0.1419624217118998</v>
      </c>
      <c r="I128" s="9">
        <v>40</v>
      </c>
      <c r="J128" s="10">
        <f t="shared" si="38"/>
        <v>0.08350730688935282</v>
      </c>
      <c r="L128" s="9">
        <v>19</v>
      </c>
      <c r="M128" s="10">
        <f t="shared" si="42"/>
        <v>0.03966597077244259</v>
      </c>
      <c r="O128" s="9">
        <v>2</v>
      </c>
      <c r="P128" s="10">
        <f t="shared" si="39"/>
        <v>0.0041753653444676405</v>
      </c>
      <c r="R128" s="9">
        <v>7</v>
      </c>
      <c r="S128" s="10">
        <f t="shared" si="40"/>
        <v>0.014613778705636743</v>
      </c>
      <c r="U128" s="9">
        <v>411</v>
      </c>
      <c r="V128" s="10">
        <f t="shared" si="41"/>
        <v>0.8580375782881002</v>
      </c>
    </row>
    <row r="129" spans="2:22" ht="15.75">
      <c r="B129" s="1" t="s">
        <v>37</v>
      </c>
      <c r="C129" s="1">
        <f t="shared" si="34"/>
        <v>513</v>
      </c>
      <c r="D129" s="10">
        <f t="shared" si="35"/>
        <v>1</v>
      </c>
      <c r="F129" s="1">
        <f t="shared" si="36"/>
        <v>83</v>
      </c>
      <c r="G129" s="10">
        <f t="shared" si="37"/>
        <v>0.1617933723196881</v>
      </c>
      <c r="I129" s="9">
        <v>52</v>
      </c>
      <c r="J129" s="10">
        <f t="shared" si="38"/>
        <v>0.10136452241715399</v>
      </c>
      <c r="L129" s="9">
        <v>18</v>
      </c>
      <c r="M129" s="10">
        <f t="shared" si="42"/>
        <v>0.03508771929824561</v>
      </c>
      <c r="O129" s="9">
        <v>1</v>
      </c>
      <c r="P129" s="10">
        <f t="shared" si="39"/>
        <v>0.001949317738791423</v>
      </c>
      <c r="R129" s="9">
        <v>12</v>
      </c>
      <c r="S129" s="10">
        <f t="shared" si="40"/>
        <v>0.023391812865497075</v>
      </c>
      <c r="U129" s="9">
        <v>430</v>
      </c>
      <c r="V129" s="10">
        <f t="shared" si="41"/>
        <v>0.8382066276803118</v>
      </c>
    </row>
    <row r="130" spans="2:22" ht="15.75">
      <c r="B130" s="1" t="s">
        <v>38</v>
      </c>
      <c r="C130" s="1">
        <f t="shared" si="34"/>
        <v>477</v>
      </c>
      <c r="D130" s="10">
        <f t="shared" si="35"/>
        <v>1</v>
      </c>
      <c r="F130" s="1">
        <f t="shared" si="36"/>
        <v>51</v>
      </c>
      <c r="G130" s="10">
        <f t="shared" si="37"/>
        <v>0.1069182389937107</v>
      </c>
      <c r="I130" s="9">
        <v>34</v>
      </c>
      <c r="J130" s="10">
        <f t="shared" si="38"/>
        <v>0.07127882599580712</v>
      </c>
      <c r="L130" s="9">
        <v>7</v>
      </c>
      <c r="M130" s="10">
        <f t="shared" si="42"/>
        <v>0.014675052410901468</v>
      </c>
      <c r="O130" s="9">
        <v>4</v>
      </c>
      <c r="P130" s="10">
        <f t="shared" si="39"/>
        <v>0.008385744234800839</v>
      </c>
      <c r="R130" s="9">
        <v>6</v>
      </c>
      <c r="S130" s="10">
        <f t="shared" si="40"/>
        <v>0.012578616352201259</v>
      </c>
      <c r="U130" s="9">
        <v>426</v>
      </c>
      <c r="V130" s="10">
        <f t="shared" si="41"/>
        <v>0.8930817610062893</v>
      </c>
    </row>
    <row r="131" spans="2:22" ht="15.75">
      <c r="B131" s="1" t="s">
        <v>39</v>
      </c>
      <c r="C131" s="1">
        <f t="shared" si="34"/>
        <v>500</v>
      </c>
      <c r="D131" s="10">
        <f t="shared" si="35"/>
        <v>1</v>
      </c>
      <c r="F131" s="1">
        <f t="shared" si="36"/>
        <v>65</v>
      </c>
      <c r="G131" s="10">
        <f t="shared" si="37"/>
        <v>0.13</v>
      </c>
      <c r="I131" s="9">
        <v>44</v>
      </c>
      <c r="J131" s="10">
        <f t="shared" si="38"/>
        <v>0.088</v>
      </c>
      <c r="L131" s="9">
        <v>11</v>
      </c>
      <c r="M131" s="10">
        <f t="shared" si="42"/>
        <v>0.022</v>
      </c>
      <c r="O131" s="9">
        <v>0</v>
      </c>
      <c r="P131" s="10">
        <f t="shared" si="39"/>
        <v>0</v>
      </c>
      <c r="R131" s="9">
        <v>10</v>
      </c>
      <c r="S131" s="10">
        <f t="shared" si="40"/>
        <v>0.02</v>
      </c>
      <c r="U131" s="9">
        <v>435</v>
      </c>
      <c r="V131" s="10">
        <f t="shared" si="41"/>
        <v>0.87</v>
      </c>
    </row>
    <row r="132" spans="2:22" ht="15.75">
      <c r="B132" s="1" t="s">
        <v>40</v>
      </c>
      <c r="C132" s="1">
        <f t="shared" si="34"/>
        <v>569</v>
      </c>
      <c r="D132" s="10">
        <f t="shared" si="35"/>
        <v>1</v>
      </c>
      <c r="F132" s="1">
        <f t="shared" si="36"/>
        <v>79</v>
      </c>
      <c r="G132" s="10">
        <f t="shared" si="37"/>
        <v>0.13884007029876977</v>
      </c>
      <c r="I132" s="9">
        <v>50</v>
      </c>
      <c r="J132" s="10">
        <f t="shared" si="38"/>
        <v>0.08787346221441125</v>
      </c>
      <c r="L132" s="9">
        <v>13</v>
      </c>
      <c r="M132" s="10">
        <f t="shared" si="42"/>
        <v>0.022847100175746926</v>
      </c>
      <c r="O132" s="9">
        <v>5</v>
      </c>
      <c r="P132" s="10">
        <f t="shared" si="39"/>
        <v>0.008787346221441126</v>
      </c>
      <c r="R132" s="9">
        <v>11</v>
      </c>
      <c r="S132" s="10">
        <f t="shared" si="40"/>
        <v>0.019332161687170474</v>
      </c>
      <c r="U132" s="9">
        <v>490</v>
      </c>
      <c r="V132" s="10">
        <f t="shared" si="41"/>
        <v>0.8611599297012302</v>
      </c>
    </row>
    <row r="133" spans="2:22" ht="15.75">
      <c r="B133" s="1" t="s">
        <v>41</v>
      </c>
      <c r="C133" s="1">
        <f t="shared" si="34"/>
        <v>554</v>
      </c>
      <c r="D133" s="10">
        <f t="shared" si="35"/>
        <v>1</v>
      </c>
      <c r="F133" s="1">
        <f t="shared" si="36"/>
        <v>68</v>
      </c>
      <c r="G133" s="10">
        <f t="shared" si="37"/>
        <v>0.12274368231046931</v>
      </c>
      <c r="I133" s="9">
        <v>45</v>
      </c>
      <c r="J133" s="10">
        <f t="shared" si="38"/>
        <v>0.0812274368231047</v>
      </c>
      <c r="L133" s="9">
        <v>10</v>
      </c>
      <c r="M133" s="10">
        <f t="shared" si="42"/>
        <v>0.018050541516245487</v>
      </c>
      <c r="O133" s="9">
        <v>1</v>
      </c>
      <c r="P133" s="10">
        <f t="shared" si="39"/>
        <v>0.0018050541516245488</v>
      </c>
      <c r="R133" s="9">
        <v>12</v>
      </c>
      <c r="S133" s="10">
        <f t="shared" si="40"/>
        <v>0.021660649819494584</v>
      </c>
      <c r="U133" s="9">
        <v>486</v>
      </c>
      <c r="V133" s="10">
        <f t="shared" si="41"/>
        <v>0.8772563176895307</v>
      </c>
    </row>
    <row r="134" spans="2:22" ht="15.75">
      <c r="B134" s="1" t="s">
        <v>42</v>
      </c>
      <c r="C134" s="1">
        <f t="shared" si="34"/>
        <v>612</v>
      </c>
      <c r="D134" s="10">
        <f t="shared" si="35"/>
        <v>1</v>
      </c>
      <c r="F134" s="1">
        <f t="shared" si="36"/>
        <v>85</v>
      </c>
      <c r="G134" s="10">
        <f t="shared" si="37"/>
        <v>0.1388888888888889</v>
      </c>
      <c r="I134" s="9">
        <v>60</v>
      </c>
      <c r="J134" s="10">
        <f t="shared" si="38"/>
        <v>0.09803921568627451</v>
      </c>
      <c r="L134" s="9">
        <v>9</v>
      </c>
      <c r="M134" s="10">
        <f t="shared" si="42"/>
        <v>0.014705882352941176</v>
      </c>
      <c r="O134" s="9">
        <v>3</v>
      </c>
      <c r="P134" s="10">
        <f t="shared" si="39"/>
        <v>0.004901960784313725</v>
      </c>
      <c r="R134" s="9">
        <v>13</v>
      </c>
      <c r="S134" s="10">
        <f t="shared" si="40"/>
        <v>0.021241830065359478</v>
      </c>
      <c r="U134" s="9">
        <v>527</v>
      </c>
      <c r="V134" s="10">
        <f t="shared" si="41"/>
        <v>0.8611111111111112</v>
      </c>
    </row>
    <row r="135" spans="2:22" ht="15.75">
      <c r="B135" s="1" t="s">
        <v>43</v>
      </c>
      <c r="C135" s="1">
        <f t="shared" si="34"/>
        <v>603</v>
      </c>
      <c r="D135" s="10">
        <f t="shared" si="35"/>
        <v>1</v>
      </c>
      <c r="F135" s="1">
        <f t="shared" si="36"/>
        <v>72</v>
      </c>
      <c r="G135" s="10">
        <f t="shared" si="37"/>
        <v>0.11940298507462686</v>
      </c>
      <c r="I135" s="9">
        <v>59</v>
      </c>
      <c r="J135" s="10">
        <f t="shared" si="38"/>
        <v>0.0978441127694859</v>
      </c>
      <c r="L135" s="9">
        <v>8</v>
      </c>
      <c r="M135" s="10">
        <f t="shared" si="42"/>
        <v>0.013266998341625208</v>
      </c>
      <c r="O135" s="9">
        <v>1</v>
      </c>
      <c r="P135" s="10">
        <f t="shared" si="39"/>
        <v>0.001658374792703151</v>
      </c>
      <c r="R135" s="9">
        <v>4</v>
      </c>
      <c r="S135" s="10">
        <f t="shared" si="40"/>
        <v>0.006633499170812604</v>
      </c>
      <c r="U135" s="9">
        <v>531</v>
      </c>
      <c r="V135" s="10">
        <f t="shared" si="41"/>
        <v>0.8805970149253731</v>
      </c>
    </row>
    <row r="136" spans="2:22" ht="15.75">
      <c r="B136" s="1" t="s">
        <v>44</v>
      </c>
      <c r="C136" s="5" t="s">
        <v>61</v>
      </c>
      <c r="D136" s="5" t="s">
        <v>61</v>
      </c>
      <c r="F136" s="1">
        <f t="shared" si="36"/>
        <v>60</v>
      </c>
      <c r="G136" s="5" t="s">
        <v>61</v>
      </c>
      <c r="I136" s="9">
        <v>35</v>
      </c>
      <c r="J136" s="5" t="s">
        <v>61</v>
      </c>
      <c r="L136" s="9">
        <v>23</v>
      </c>
      <c r="M136" s="5" t="s">
        <v>61</v>
      </c>
      <c r="O136" s="9">
        <v>0</v>
      </c>
      <c r="P136" s="5" t="s">
        <v>61</v>
      </c>
      <c r="R136" s="9">
        <v>2</v>
      </c>
      <c r="S136" s="5" t="s">
        <v>61</v>
      </c>
      <c r="U136" s="12" t="s">
        <v>61</v>
      </c>
      <c r="V136" s="5" t="s">
        <v>61</v>
      </c>
    </row>
    <row r="137" spans="2:22" ht="15.75">
      <c r="B137" s="1" t="s">
        <v>50</v>
      </c>
      <c r="C137" s="5" t="s">
        <v>61</v>
      </c>
      <c r="D137" s="5" t="s">
        <v>61</v>
      </c>
      <c r="F137" s="1">
        <f t="shared" si="36"/>
        <v>47</v>
      </c>
      <c r="G137" s="5" t="s">
        <v>61</v>
      </c>
      <c r="I137" s="9">
        <v>24</v>
      </c>
      <c r="J137" s="5" t="s">
        <v>61</v>
      </c>
      <c r="L137" s="9">
        <v>18</v>
      </c>
      <c r="M137" s="5" t="s">
        <v>61</v>
      </c>
      <c r="O137" s="9">
        <v>1</v>
      </c>
      <c r="P137" s="5" t="s">
        <v>61</v>
      </c>
      <c r="R137" s="9">
        <v>4</v>
      </c>
      <c r="S137" s="5" t="s">
        <v>61</v>
      </c>
      <c r="U137" s="12" t="s">
        <v>61</v>
      </c>
      <c r="V137" s="5" t="s">
        <v>61</v>
      </c>
    </row>
    <row r="138" spans="2:22" ht="15.75">
      <c r="B138" s="1" t="s">
        <v>45</v>
      </c>
      <c r="C138" s="5" t="s">
        <v>61</v>
      </c>
      <c r="D138" s="5" t="s">
        <v>61</v>
      </c>
      <c r="F138" s="1">
        <f t="shared" si="36"/>
        <v>35</v>
      </c>
      <c r="G138" s="5" t="s">
        <v>61</v>
      </c>
      <c r="I138" s="9">
        <v>16</v>
      </c>
      <c r="J138" s="5" t="s">
        <v>61</v>
      </c>
      <c r="L138" s="9">
        <v>15</v>
      </c>
      <c r="M138" s="5" t="s">
        <v>61</v>
      </c>
      <c r="O138" s="9">
        <v>0</v>
      </c>
      <c r="P138" s="5" t="s">
        <v>61</v>
      </c>
      <c r="R138" s="9">
        <v>4</v>
      </c>
      <c r="S138" s="5" t="s">
        <v>61</v>
      </c>
      <c r="U138" s="12" t="s">
        <v>61</v>
      </c>
      <c r="V138" s="5" t="s">
        <v>61</v>
      </c>
    </row>
    <row r="139" spans="1:22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19" ht="15.75">
      <c r="A141" s="1" t="s">
        <v>51</v>
      </c>
      <c r="S141" s="1" t="s">
        <v>52</v>
      </c>
    </row>
    <row r="142" spans="1:19" ht="18.75">
      <c r="A142" s="8" t="s">
        <v>56</v>
      </c>
      <c r="S142" s="1" t="s">
        <v>53</v>
      </c>
    </row>
    <row r="143" ht="15.75">
      <c r="S143" s="1" t="s">
        <v>67</v>
      </c>
    </row>
    <row r="144" ht="15.75">
      <c r="S144" s="1" t="s">
        <v>60</v>
      </c>
    </row>
    <row r="145" spans="1:22" ht="15.75">
      <c r="A145" s="1" t="s">
        <v>49</v>
      </c>
      <c r="B145" s="1" t="s">
        <v>65</v>
      </c>
      <c r="C145" s="1">
        <f>SUM(F145+U145)</f>
        <v>636</v>
      </c>
      <c r="D145" s="10">
        <f>SUM(C145/C145)</f>
        <v>1</v>
      </c>
      <c r="F145" s="1">
        <f>SUM(I145+L145+O145+R145)</f>
        <v>186</v>
      </c>
      <c r="G145" s="10">
        <f>SUM(F145/C145)</f>
        <v>0.29245283018867924</v>
      </c>
      <c r="I145" s="9">
        <v>42</v>
      </c>
      <c r="J145" s="10">
        <f>SUM(I145/C145)</f>
        <v>0.0660377358490566</v>
      </c>
      <c r="L145" s="9">
        <v>103</v>
      </c>
      <c r="M145" s="10">
        <f aca="true" t="shared" si="43" ref="M145:M150">SUM(L145/C145)</f>
        <v>0.1619496855345912</v>
      </c>
      <c r="O145" s="9">
        <v>12</v>
      </c>
      <c r="P145" s="10">
        <f>SUM(O145/C145)</f>
        <v>0.018867924528301886</v>
      </c>
      <c r="R145" s="9">
        <v>29</v>
      </c>
      <c r="S145" s="10">
        <f>SUM(R145/C145)</f>
        <v>0.04559748427672956</v>
      </c>
      <c r="U145" s="9">
        <v>450</v>
      </c>
      <c r="V145" s="10">
        <f>SUM(U145/C145)</f>
        <v>0.7075471698113207</v>
      </c>
    </row>
    <row r="146" spans="1:22" ht="18.75">
      <c r="A146" s="1" t="s">
        <v>64</v>
      </c>
      <c r="B146" s="1" t="s">
        <v>62</v>
      </c>
      <c r="C146" s="1">
        <f>SUM(F146+U146)</f>
        <v>582</v>
      </c>
      <c r="D146" s="10">
        <f>SUM(C146/C146)</f>
        <v>1</v>
      </c>
      <c r="F146" s="1">
        <f>SUM(I146+L146+O146+R146)</f>
        <v>163</v>
      </c>
      <c r="G146" s="10">
        <f>SUM(F146/C146)</f>
        <v>0.2800687285223368</v>
      </c>
      <c r="I146" s="9">
        <v>37</v>
      </c>
      <c r="J146" s="10">
        <f>SUM(I146/C146)</f>
        <v>0.06357388316151202</v>
      </c>
      <c r="L146" s="9">
        <v>91</v>
      </c>
      <c r="M146" s="10">
        <f t="shared" si="43"/>
        <v>0.1563573883161512</v>
      </c>
      <c r="O146" s="9">
        <v>6</v>
      </c>
      <c r="P146" s="10">
        <f>SUM(O146/C146)</f>
        <v>0.010309278350515464</v>
      </c>
      <c r="R146" s="9">
        <v>29</v>
      </c>
      <c r="S146" s="10">
        <f>SUM(R146/C146)</f>
        <v>0.04982817869415808</v>
      </c>
      <c r="U146" s="9">
        <v>419</v>
      </c>
      <c r="V146" s="10">
        <f>SUM(U146/C146)</f>
        <v>0.7199312714776632</v>
      </c>
    </row>
    <row r="147" spans="2:22" ht="15.75">
      <c r="B147" s="1" t="s">
        <v>63</v>
      </c>
      <c r="C147" s="1">
        <f>SUM(F147+U147)</f>
        <v>588</v>
      </c>
      <c r="D147" s="10">
        <f>SUM(C147/C147)</f>
        <v>1</v>
      </c>
      <c r="F147" s="1">
        <f>SUM(I147+L147+O147+R147)</f>
        <v>163</v>
      </c>
      <c r="G147" s="10">
        <f>SUM(F147/C147)</f>
        <v>0.27721088435374147</v>
      </c>
      <c r="I147" s="9">
        <v>42</v>
      </c>
      <c r="J147" s="10">
        <f>SUM(I147/C147)</f>
        <v>0.07142857142857142</v>
      </c>
      <c r="L147" s="9">
        <v>88</v>
      </c>
      <c r="M147" s="10">
        <f t="shared" si="43"/>
        <v>0.14965986394557823</v>
      </c>
      <c r="O147" s="9">
        <v>2</v>
      </c>
      <c r="P147" s="10">
        <f>SUM(O147/C147)</f>
        <v>0.003401360544217687</v>
      </c>
      <c r="R147" s="9">
        <v>31</v>
      </c>
      <c r="S147" s="10">
        <f>SUM(R147/C147)</f>
        <v>0.05272108843537415</v>
      </c>
      <c r="U147" s="9">
        <v>425</v>
      </c>
      <c r="V147" s="10">
        <f>SUM(U147/C147)</f>
        <v>0.7227891156462585</v>
      </c>
    </row>
    <row r="148" spans="2:22" ht="15.75">
      <c r="B148" s="1" t="s">
        <v>21</v>
      </c>
      <c r="C148" s="1">
        <f>SUM(F148+U148)</f>
        <v>635</v>
      </c>
      <c r="D148" s="10">
        <f>SUM(C148/C148)</f>
        <v>1</v>
      </c>
      <c r="F148" s="1">
        <f>SUM(I148+L148+O148+R148)</f>
        <v>163</v>
      </c>
      <c r="G148" s="10">
        <f>SUM(F148/C148)</f>
        <v>0.2566929133858268</v>
      </c>
      <c r="I148" s="9">
        <v>49</v>
      </c>
      <c r="J148" s="10">
        <f>SUM(I148/C148)</f>
        <v>0.07716535433070866</v>
      </c>
      <c r="L148" s="9">
        <v>79</v>
      </c>
      <c r="M148" s="10">
        <f t="shared" si="43"/>
        <v>0.12440944881889764</v>
      </c>
      <c r="O148" s="9">
        <v>5</v>
      </c>
      <c r="P148" s="10">
        <f>SUM(O148/C148)</f>
        <v>0.007874015748031496</v>
      </c>
      <c r="R148" s="9">
        <v>30</v>
      </c>
      <c r="S148" s="10">
        <f>SUM(R148/C148)</f>
        <v>0.047244094488188976</v>
      </c>
      <c r="U148" s="9">
        <v>472</v>
      </c>
      <c r="V148" s="10">
        <f>SUM(U148/C148)</f>
        <v>0.7433070866141732</v>
      </c>
    </row>
    <row r="149" spans="2:22" ht="15.75">
      <c r="B149" s="1" t="s">
        <v>22</v>
      </c>
      <c r="C149" s="1">
        <f aca="true" t="shared" si="44" ref="C149:C170">SUM(F149+U149)</f>
        <v>676</v>
      </c>
      <c r="D149" s="10">
        <f aca="true" t="shared" si="45" ref="D149:D170">SUM(C149/C149)</f>
        <v>1</v>
      </c>
      <c r="F149" s="1">
        <f aca="true" t="shared" si="46" ref="F149:F173">SUM(I149+L149+O149+R149)</f>
        <v>196</v>
      </c>
      <c r="G149" s="10">
        <f aca="true" t="shared" si="47" ref="G149:G170">SUM(F149/C149)</f>
        <v>0.28994082840236685</v>
      </c>
      <c r="I149" s="9">
        <v>64</v>
      </c>
      <c r="J149" s="10">
        <f aca="true" t="shared" si="48" ref="J149:J170">SUM(I149/C149)</f>
        <v>0.09467455621301775</v>
      </c>
      <c r="L149" s="9">
        <v>85</v>
      </c>
      <c r="M149" s="10">
        <f t="shared" si="43"/>
        <v>0.1257396449704142</v>
      </c>
      <c r="O149" s="9">
        <v>15</v>
      </c>
      <c r="P149" s="10">
        <f aca="true" t="shared" si="49" ref="P149:P170">SUM(O149/C149)</f>
        <v>0.022189349112426034</v>
      </c>
      <c r="R149" s="9">
        <v>32</v>
      </c>
      <c r="S149" s="10">
        <f aca="true" t="shared" si="50" ref="S149:S170">SUM(R149/C149)</f>
        <v>0.047337278106508875</v>
      </c>
      <c r="U149" s="9">
        <v>480</v>
      </c>
      <c r="V149" s="10">
        <f aca="true" t="shared" si="51" ref="V149:V170">SUM(U149/C149)</f>
        <v>0.7100591715976331</v>
      </c>
    </row>
    <row r="150" spans="2:22" ht="15.75">
      <c r="B150" s="1" t="s">
        <v>23</v>
      </c>
      <c r="C150" s="1">
        <f t="shared" si="44"/>
        <v>699</v>
      </c>
      <c r="D150" s="10">
        <f t="shared" si="45"/>
        <v>1</v>
      </c>
      <c r="F150" s="1">
        <f t="shared" si="46"/>
        <v>182</v>
      </c>
      <c r="G150" s="10">
        <f t="shared" si="47"/>
        <v>0.2603719599427754</v>
      </c>
      <c r="I150" s="9">
        <v>63</v>
      </c>
      <c r="J150" s="10">
        <f t="shared" si="48"/>
        <v>0.09012875536480687</v>
      </c>
      <c r="L150" s="9">
        <v>88</v>
      </c>
      <c r="M150" s="10">
        <f t="shared" si="43"/>
        <v>0.12589413447782546</v>
      </c>
      <c r="O150" s="9">
        <v>4</v>
      </c>
      <c r="P150" s="10">
        <f t="shared" si="49"/>
        <v>0.005722460658082976</v>
      </c>
      <c r="R150" s="9">
        <v>27</v>
      </c>
      <c r="S150" s="10">
        <f t="shared" si="50"/>
        <v>0.03862660944206009</v>
      </c>
      <c r="U150" s="9">
        <v>517</v>
      </c>
      <c r="V150" s="10">
        <f t="shared" si="51"/>
        <v>0.7396280400572246</v>
      </c>
    </row>
    <row r="151" spans="2:22" ht="15.75">
      <c r="B151" s="1" t="s">
        <v>24</v>
      </c>
      <c r="C151" s="1">
        <f t="shared" si="44"/>
        <v>714</v>
      </c>
      <c r="D151" s="10">
        <f t="shared" si="45"/>
        <v>1</v>
      </c>
      <c r="F151" s="1">
        <f t="shared" si="46"/>
        <v>188</v>
      </c>
      <c r="G151" s="10">
        <f t="shared" si="47"/>
        <v>0.26330532212885155</v>
      </c>
      <c r="I151" s="9">
        <v>63</v>
      </c>
      <c r="J151" s="10">
        <f t="shared" si="48"/>
        <v>0.08823529411764706</v>
      </c>
      <c r="L151" s="9">
        <v>69</v>
      </c>
      <c r="M151" s="10">
        <f aca="true" t="shared" si="52" ref="M151:M170">SUM(L151/C151)</f>
        <v>0.09663865546218488</v>
      </c>
      <c r="O151" s="9">
        <v>8</v>
      </c>
      <c r="P151" s="10">
        <f t="shared" si="49"/>
        <v>0.011204481792717087</v>
      </c>
      <c r="R151" s="9">
        <v>48</v>
      </c>
      <c r="S151" s="10">
        <f t="shared" si="50"/>
        <v>0.06722689075630252</v>
      </c>
      <c r="U151" s="9">
        <v>526</v>
      </c>
      <c r="V151" s="10">
        <f t="shared" si="51"/>
        <v>0.7366946778711485</v>
      </c>
    </row>
    <row r="152" spans="2:22" ht="15.75">
      <c r="B152" s="1" t="s">
        <v>25</v>
      </c>
      <c r="C152" s="1">
        <f t="shared" si="44"/>
        <v>715</v>
      </c>
      <c r="D152" s="10">
        <f t="shared" si="45"/>
        <v>1</v>
      </c>
      <c r="F152" s="1">
        <f t="shared" si="46"/>
        <v>199</v>
      </c>
      <c r="G152" s="10">
        <f t="shared" si="47"/>
        <v>0.2783216783216783</v>
      </c>
      <c r="I152" s="9">
        <v>67</v>
      </c>
      <c r="J152" s="10">
        <f t="shared" si="48"/>
        <v>0.0937062937062937</v>
      </c>
      <c r="L152" s="9">
        <v>82</v>
      </c>
      <c r="M152" s="10">
        <f t="shared" si="52"/>
        <v>0.11468531468531469</v>
      </c>
      <c r="O152" s="9">
        <v>7</v>
      </c>
      <c r="P152" s="10">
        <f t="shared" si="49"/>
        <v>0.009790209790209791</v>
      </c>
      <c r="R152" s="9">
        <v>43</v>
      </c>
      <c r="S152" s="10">
        <f t="shared" si="50"/>
        <v>0.06013986013986014</v>
      </c>
      <c r="U152" s="9">
        <v>516</v>
      </c>
      <c r="V152" s="10">
        <f t="shared" si="51"/>
        <v>0.7216783216783217</v>
      </c>
    </row>
    <row r="153" spans="2:22" ht="15.75">
      <c r="B153" s="1" t="s">
        <v>26</v>
      </c>
      <c r="C153" s="1">
        <f t="shared" si="44"/>
        <v>677</v>
      </c>
      <c r="D153" s="10">
        <f t="shared" si="45"/>
        <v>1</v>
      </c>
      <c r="F153" s="1">
        <f t="shared" si="46"/>
        <v>152</v>
      </c>
      <c r="G153" s="10">
        <f t="shared" si="47"/>
        <v>0.22451994091580502</v>
      </c>
      <c r="I153" s="9">
        <v>65</v>
      </c>
      <c r="J153" s="10">
        <f t="shared" si="48"/>
        <v>0.09601181683899557</v>
      </c>
      <c r="L153" s="9">
        <v>60</v>
      </c>
      <c r="M153" s="10">
        <f t="shared" si="52"/>
        <v>0.08862629246676514</v>
      </c>
      <c r="O153" s="9">
        <v>6</v>
      </c>
      <c r="P153" s="10">
        <f t="shared" si="49"/>
        <v>0.008862629246676515</v>
      </c>
      <c r="R153" s="9">
        <v>21</v>
      </c>
      <c r="S153" s="10">
        <f t="shared" si="50"/>
        <v>0.0310192023633678</v>
      </c>
      <c r="U153" s="9">
        <v>525</v>
      </c>
      <c r="V153" s="10">
        <f t="shared" si="51"/>
        <v>0.7754800590841949</v>
      </c>
    </row>
    <row r="154" spans="2:22" ht="15.75">
      <c r="B154" s="1" t="s">
        <v>27</v>
      </c>
      <c r="C154" s="1">
        <f t="shared" si="44"/>
        <v>716</v>
      </c>
      <c r="D154" s="10">
        <f t="shared" si="45"/>
        <v>1</v>
      </c>
      <c r="F154" s="1">
        <f t="shared" si="46"/>
        <v>146</v>
      </c>
      <c r="G154" s="10">
        <f t="shared" si="47"/>
        <v>0.20391061452513967</v>
      </c>
      <c r="I154" s="9">
        <v>61</v>
      </c>
      <c r="J154" s="10">
        <f t="shared" si="48"/>
        <v>0.08519553072625698</v>
      </c>
      <c r="L154" s="9">
        <v>49</v>
      </c>
      <c r="M154" s="10">
        <f t="shared" si="52"/>
        <v>0.06843575418994413</v>
      </c>
      <c r="O154" s="9">
        <v>9</v>
      </c>
      <c r="P154" s="10">
        <f t="shared" si="49"/>
        <v>0.012569832402234637</v>
      </c>
      <c r="R154" s="9">
        <v>27</v>
      </c>
      <c r="S154" s="10">
        <f t="shared" si="50"/>
        <v>0.03770949720670391</v>
      </c>
      <c r="U154" s="9">
        <v>570</v>
      </c>
      <c r="V154" s="10">
        <f t="shared" si="51"/>
        <v>0.7960893854748603</v>
      </c>
    </row>
    <row r="155" spans="2:22" ht="15.75">
      <c r="B155" s="1" t="s">
        <v>28</v>
      </c>
      <c r="C155" s="1">
        <f t="shared" si="44"/>
        <v>712</v>
      </c>
      <c r="D155" s="10">
        <f t="shared" si="45"/>
        <v>1</v>
      </c>
      <c r="F155" s="1">
        <f t="shared" si="46"/>
        <v>166</v>
      </c>
      <c r="G155" s="10">
        <f t="shared" si="47"/>
        <v>0.23314606741573032</v>
      </c>
      <c r="I155" s="9">
        <v>77</v>
      </c>
      <c r="J155" s="10">
        <f t="shared" si="48"/>
        <v>0.10814606741573034</v>
      </c>
      <c r="L155" s="9">
        <v>60</v>
      </c>
      <c r="M155" s="10">
        <f t="shared" si="52"/>
        <v>0.08426966292134831</v>
      </c>
      <c r="O155" s="9">
        <v>4</v>
      </c>
      <c r="P155" s="10">
        <f t="shared" si="49"/>
        <v>0.0056179775280898875</v>
      </c>
      <c r="R155" s="9">
        <v>25</v>
      </c>
      <c r="S155" s="10">
        <f t="shared" si="50"/>
        <v>0.0351123595505618</v>
      </c>
      <c r="U155" s="9">
        <v>546</v>
      </c>
      <c r="V155" s="10">
        <f t="shared" si="51"/>
        <v>0.7668539325842697</v>
      </c>
    </row>
    <row r="156" spans="2:22" ht="15.75">
      <c r="B156" s="1" t="s">
        <v>29</v>
      </c>
      <c r="C156" s="1">
        <f t="shared" si="44"/>
        <v>693</v>
      </c>
      <c r="D156" s="10">
        <f t="shared" si="45"/>
        <v>1</v>
      </c>
      <c r="F156" s="1">
        <f t="shared" si="46"/>
        <v>108</v>
      </c>
      <c r="G156" s="10">
        <f t="shared" si="47"/>
        <v>0.15584415584415584</v>
      </c>
      <c r="I156" s="9">
        <v>53</v>
      </c>
      <c r="J156" s="10">
        <f t="shared" si="48"/>
        <v>0.07647907647907648</v>
      </c>
      <c r="L156" s="9">
        <v>27</v>
      </c>
      <c r="M156" s="10">
        <f t="shared" si="52"/>
        <v>0.03896103896103896</v>
      </c>
      <c r="O156" s="9">
        <v>3</v>
      </c>
      <c r="P156" s="10">
        <f t="shared" si="49"/>
        <v>0.004329004329004329</v>
      </c>
      <c r="R156" s="9">
        <v>25</v>
      </c>
      <c r="S156" s="10">
        <f t="shared" si="50"/>
        <v>0.03607503607503607</v>
      </c>
      <c r="U156" s="9">
        <v>585</v>
      </c>
      <c r="V156" s="10">
        <f t="shared" si="51"/>
        <v>0.8441558441558441</v>
      </c>
    </row>
    <row r="157" spans="2:22" ht="15.75">
      <c r="B157" s="1" t="s">
        <v>30</v>
      </c>
      <c r="C157" s="1">
        <f t="shared" si="44"/>
        <v>675</v>
      </c>
      <c r="D157" s="10">
        <f t="shared" si="45"/>
        <v>1</v>
      </c>
      <c r="F157" s="1">
        <f t="shared" si="46"/>
        <v>118</v>
      </c>
      <c r="G157" s="10">
        <f t="shared" si="47"/>
        <v>0.1748148148148148</v>
      </c>
      <c r="I157" s="9">
        <v>56</v>
      </c>
      <c r="J157" s="10">
        <f t="shared" si="48"/>
        <v>0.08296296296296296</v>
      </c>
      <c r="L157" s="9">
        <v>37</v>
      </c>
      <c r="M157" s="10">
        <f t="shared" si="52"/>
        <v>0.054814814814814816</v>
      </c>
      <c r="O157" s="9">
        <v>3</v>
      </c>
      <c r="P157" s="10">
        <f t="shared" si="49"/>
        <v>0.0044444444444444444</v>
      </c>
      <c r="R157" s="9">
        <v>22</v>
      </c>
      <c r="S157" s="10">
        <f t="shared" si="50"/>
        <v>0.03259259259259259</v>
      </c>
      <c r="U157" s="9">
        <v>557</v>
      </c>
      <c r="V157" s="10">
        <f t="shared" si="51"/>
        <v>0.8251851851851851</v>
      </c>
    </row>
    <row r="158" spans="2:22" ht="15.75">
      <c r="B158" s="1" t="s">
        <v>31</v>
      </c>
      <c r="C158" s="1">
        <f t="shared" si="44"/>
        <v>715</v>
      </c>
      <c r="D158" s="10">
        <f t="shared" si="45"/>
        <v>1</v>
      </c>
      <c r="F158" s="1">
        <f t="shared" si="46"/>
        <v>107</v>
      </c>
      <c r="G158" s="10">
        <f t="shared" si="47"/>
        <v>0.14965034965034965</v>
      </c>
      <c r="I158" s="9">
        <v>41</v>
      </c>
      <c r="J158" s="10">
        <f t="shared" si="48"/>
        <v>0.057342657342657345</v>
      </c>
      <c r="L158" s="9">
        <v>33</v>
      </c>
      <c r="M158" s="10">
        <f t="shared" si="52"/>
        <v>0.046153846153846156</v>
      </c>
      <c r="O158" s="9">
        <v>5</v>
      </c>
      <c r="P158" s="10">
        <f t="shared" si="49"/>
        <v>0.006993006993006993</v>
      </c>
      <c r="R158" s="9">
        <v>28</v>
      </c>
      <c r="S158" s="10">
        <f t="shared" si="50"/>
        <v>0.039160839160839164</v>
      </c>
      <c r="U158" s="9">
        <v>608</v>
      </c>
      <c r="V158" s="10">
        <f t="shared" si="51"/>
        <v>0.8503496503496504</v>
      </c>
    </row>
    <row r="159" spans="2:22" ht="15.75">
      <c r="B159" s="1" t="s">
        <v>32</v>
      </c>
      <c r="C159" s="1">
        <f t="shared" si="44"/>
        <v>737</v>
      </c>
      <c r="D159" s="10">
        <f t="shared" si="45"/>
        <v>1</v>
      </c>
      <c r="F159" s="1">
        <f t="shared" si="46"/>
        <v>137</v>
      </c>
      <c r="G159" s="10">
        <f t="shared" si="47"/>
        <v>0.18588873812754408</v>
      </c>
      <c r="I159" s="9">
        <v>70</v>
      </c>
      <c r="J159" s="10">
        <f t="shared" si="48"/>
        <v>0.09497964721845319</v>
      </c>
      <c r="L159" s="9">
        <v>33</v>
      </c>
      <c r="M159" s="10">
        <f t="shared" si="52"/>
        <v>0.04477611940298507</v>
      </c>
      <c r="O159" s="9">
        <v>6</v>
      </c>
      <c r="P159" s="10">
        <f t="shared" si="49"/>
        <v>0.008141112618724558</v>
      </c>
      <c r="R159" s="9">
        <v>28</v>
      </c>
      <c r="S159" s="10">
        <f t="shared" si="50"/>
        <v>0.037991858887381276</v>
      </c>
      <c r="U159" s="9">
        <v>600</v>
      </c>
      <c r="V159" s="10">
        <f t="shared" si="51"/>
        <v>0.8141112618724559</v>
      </c>
    </row>
    <row r="160" spans="2:22" ht="15.75">
      <c r="B160" s="1" t="s">
        <v>33</v>
      </c>
      <c r="C160" s="1">
        <f t="shared" si="44"/>
        <v>797</v>
      </c>
      <c r="D160" s="10">
        <f t="shared" si="45"/>
        <v>1</v>
      </c>
      <c r="F160" s="1">
        <f t="shared" si="46"/>
        <v>118</v>
      </c>
      <c r="G160" s="10">
        <f t="shared" si="47"/>
        <v>0.1480552070263488</v>
      </c>
      <c r="I160" s="9">
        <v>49</v>
      </c>
      <c r="J160" s="10">
        <f t="shared" si="48"/>
        <v>0.06148055207026349</v>
      </c>
      <c r="L160" s="9">
        <v>34</v>
      </c>
      <c r="M160" s="10">
        <f t="shared" si="52"/>
        <v>0.04265997490589712</v>
      </c>
      <c r="O160" s="9">
        <v>6</v>
      </c>
      <c r="P160" s="10">
        <f t="shared" si="49"/>
        <v>0.0075282308657465494</v>
      </c>
      <c r="R160" s="9">
        <v>29</v>
      </c>
      <c r="S160" s="10">
        <f t="shared" si="50"/>
        <v>0.03638644918444166</v>
      </c>
      <c r="U160" s="9">
        <v>679</v>
      </c>
      <c r="V160" s="10">
        <f t="shared" si="51"/>
        <v>0.8519447929736512</v>
      </c>
    </row>
    <row r="161" spans="2:22" ht="15.75">
      <c r="B161" s="1" t="s">
        <v>34</v>
      </c>
      <c r="C161" s="1">
        <f t="shared" si="44"/>
        <v>772</v>
      </c>
      <c r="D161" s="10">
        <f t="shared" si="45"/>
        <v>1</v>
      </c>
      <c r="F161" s="1">
        <f t="shared" si="46"/>
        <v>94</v>
      </c>
      <c r="G161" s="10">
        <f t="shared" si="47"/>
        <v>0.12176165803108809</v>
      </c>
      <c r="I161" s="9">
        <v>54</v>
      </c>
      <c r="J161" s="10">
        <f t="shared" si="48"/>
        <v>0.06994818652849741</v>
      </c>
      <c r="L161" s="9">
        <v>18</v>
      </c>
      <c r="M161" s="10">
        <f t="shared" si="52"/>
        <v>0.023316062176165803</v>
      </c>
      <c r="O161" s="9">
        <v>1</v>
      </c>
      <c r="P161" s="10">
        <f t="shared" si="49"/>
        <v>0.0012953367875647669</v>
      </c>
      <c r="R161" s="9">
        <v>21</v>
      </c>
      <c r="S161" s="10">
        <f t="shared" si="50"/>
        <v>0.027202072538860103</v>
      </c>
      <c r="U161" s="9">
        <v>678</v>
      </c>
      <c r="V161" s="10">
        <f t="shared" si="51"/>
        <v>0.8782383419689119</v>
      </c>
    </row>
    <row r="162" spans="2:22" ht="15.75">
      <c r="B162" s="1" t="s">
        <v>35</v>
      </c>
      <c r="C162" s="1">
        <f t="shared" si="44"/>
        <v>744</v>
      </c>
      <c r="D162" s="10">
        <f t="shared" si="45"/>
        <v>1</v>
      </c>
      <c r="F162" s="1">
        <f t="shared" si="46"/>
        <v>76</v>
      </c>
      <c r="G162" s="10">
        <f t="shared" si="47"/>
        <v>0.10215053763440861</v>
      </c>
      <c r="I162" s="9">
        <v>44</v>
      </c>
      <c r="J162" s="10">
        <f t="shared" si="48"/>
        <v>0.05913978494623656</v>
      </c>
      <c r="L162" s="9">
        <v>13</v>
      </c>
      <c r="M162" s="10">
        <f t="shared" si="52"/>
        <v>0.01747311827956989</v>
      </c>
      <c r="O162" s="9">
        <v>3</v>
      </c>
      <c r="P162" s="10">
        <f t="shared" si="49"/>
        <v>0.004032258064516129</v>
      </c>
      <c r="R162" s="9">
        <v>16</v>
      </c>
      <c r="S162" s="10">
        <f t="shared" si="50"/>
        <v>0.021505376344086023</v>
      </c>
      <c r="U162" s="9">
        <v>668</v>
      </c>
      <c r="V162" s="10">
        <f t="shared" si="51"/>
        <v>0.8978494623655914</v>
      </c>
    </row>
    <row r="163" spans="2:22" ht="15.75">
      <c r="B163" s="1" t="s">
        <v>36</v>
      </c>
      <c r="C163" s="1">
        <f t="shared" si="44"/>
        <v>786</v>
      </c>
      <c r="D163" s="10">
        <f t="shared" si="45"/>
        <v>1</v>
      </c>
      <c r="F163" s="1">
        <f t="shared" si="46"/>
        <v>80</v>
      </c>
      <c r="G163" s="10">
        <f t="shared" si="47"/>
        <v>0.10178117048346055</v>
      </c>
      <c r="I163" s="9">
        <v>42</v>
      </c>
      <c r="J163" s="10">
        <f t="shared" si="48"/>
        <v>0.05343511450381679</v>
      </c>
      <c r="L163" s="9">
        <v>16</v>
      </c>
      <c r="M163" s="10">
        <f t="shared" si="52"/>
        <v>0.020356234096692113</v>
      </c>
      <c r="O163" s="9">
        <v>2</v>
      </c>
      <c r="P163" s="10">
        <f t="shared" si="49"/>
        <v>0.002544529262086514</v>
      </c>
      <c r="R163" s="9">
        <v>20</v>
      </c>
      <c r="S163" s="10">
        <f t="shared" si="50"/>
        <v>0.02544529262086514</v>
      </c>
      <c r="U163" s="9">
        <v>706</v>
      </c>
      <c r="V163" s="10">
        <f t="shared" si="51"/>
        <v>0.8982188295165394</v>
      </c>
    </row>
    <row r="164" spans="2:22" ht="15.75">
      <c r="B164" s="1" t="s">
        <v>37</v>
      </c>
      <c r="C164" s="1">
        <f t="shared" si="44"/>
        <v>753</v>
      </c>
      <c r="D164" s="10">
        <f t="shared" si="45"/>
        <v>1</v>
      </c>
      <c r="F164" s="1">
        <f t="shared" si="46"/>
        <v>65</v>
      </c>
      <c r="G164" s="10">
        <f t="shared" si="47"/>
        <v>0.08632138114209828</v>
      </c>
      <c r="I164" s="9">
        <v>43</v>
      </c>
      <c r="J164" s="10">
        <f t="shared" si="48"/>
        <v>0.057104913678618856</v>
      </c>
      <c r="L164" s="9">
        <v>11</v>
      </c>
      <c r="M164" s="10">
        <f t="shared" si="52"/>
        <v>0.014608233731739707</v>
      </c>
      <c r="O164" s="9">
        <v>3</v>
      </c>
      <c r="P164" s="10">
        <f t="shared" si="49"/>
        <v>0.00398406374501992</v>
      </c>
      <c r="R164" s="9">
        <v>8</v>
      </c>
      <c r="S164" s="10">
        <f t="shared" si="50"/>
        <v>0.010624169986719787</v>
      </c>
      <c r="U164" s="9">
        <v>688</v>
      </c>
      <c r="V164" s="10">
        <f t="shared" si="51"/>
        <v>0.9136786188579017</v>
      </c>
    </row>
    <row r="165" spans="2:22" ht="15.75">
      <c r="B165" s="1" t="s">
        <v>38</v>
      </c>
      <c r="C165" s="1">
        <f t="shared" si="44"/>
        <v>765</v>
      </c>
      <c r="D165" s="10">
        <f t="shared" si="45"/>
        <v>1</v>
      </c>
      <c r="F165" s="1">
        <f t="shared" si="46"/>
        <v>77</v>
      </c>
      <c r="G165" s="10">
        <f t="shared" si="47"/>
        <v>0.10065359477124183</v>
      </c>
      <c r="I165" s="9">
        <v>36</v>
      </c>
      <c r="J165" s="10">
        <f t="shared" si="48"/>
        <v>0.047058823529411764</v>
      </c>
      <c r="L165" s="9">
        <v>14</v>
      </c>
      <c r="M165" s="10">
        <f t="shared" si="52"/>
        <v>0.018300653594771243</v>
      </c>
      <c r="O165" s="9">
        <v>2</v>
      </c>
      <c r="P165" s="10">
        <f t="shared" si="49"/>
        <v>0.00261437908496732</v>
      </c>
      <c r="R165" s="9">
        <v>25</v>
      </c>
      <c r="S165" s="10">
        <f t="shared" si="50"/>
        <v>0.032679738562091505</v>
      </c>
      <c r="U165" s="9">
        <v>688</v>
      </c>
      <c r="V165" s="10">
        <f t="shared" si="51"/>
        <v>0.8993464052287582</v>
      </c>
    </row>
    <row r="166" spans="2:22" ht="15.75">
      <c r="B166" s="1" t="s">
        <v>39</v>
      </c>
      <c r="C166" s="1">
        <f t="shared" si="44"/>
        <v>770</v>
      </c>
      <c r="D166" s="10">
        <f t="shared" si="45"/>
        <v>1</v>
      </c>
      <c r="F166" s="1">
        <f t="shared" si="46"/>
        <v>76</v>
      </c>
      <c r="G166" s="10">
        <f t="shared" si="47"/>
        <v>0.0987012987012987</v>
      </c>
      <c r="I166" s="9">
        <v>54</v>
      </c>
      <c r="J166" s="10">
        <f t="shared" si="48"/>
        <v>0.07012987012987013</v>
      </c>
      <c r="L166" s="9">
        <v>10</v>
      </c>
      <c r="M166" s="10">
        <f t="shared" si="52"/>
        <v>0.012987012987012988</v>
      </c>
      <c r="O166" s="9">
        <v>2</v>
      </c>
      <c r="P166" s="10">
        <f t="shared" si="49"/>
        <v>0.0025974025974025974</v>
      </c>
      <c r="R166" s="9">
        <v>10</v>
      </c>
      <c r="S166" s="10">
        <f t="shared" si="50"/>
        <v>0.012987012987012988</v>
      </c>
      <c r="U166" s="9">
        <v>694</v>
      </c>
      <c r="V166" s="10">
        <f t="shared" si="51"/>
        <v>0.9012987012987013</v>
      </c>
    </row>
    <row r="167" spans="2:22" ht="15.75">
      <c r="B167" s="1" t="s">
        <v>40</v>
      </c>
      <c r="C167" s="1">
        <f t="shared" si="44"/>
        <v>744</v>
      </c>
      <c r="D167" s="10">
        <f t="shared" si="45"/>
        <v>1</v>
      </c>
      <c r="F167" s="1">
        <f t="shared" si="46"/>
        <v>84</v>
      </c>
      <c r="G167" s="10">
        <f t="shared" si="47"/>
        <v>0.11290322580645161</v>
      </c>
      <c r="I167" s="9">
        <v>60</v>
      </c>
      <c r="J167" s="10">
        <f t="shared" si="48"/>
        <v>0.08064516129032258</v>
      </c>
      <c r="L167" s="9">
        <v>5</v>
      </c>
      <c r="M167" s="10">
        <f t="shared" si="52"/>
        <v>0.006720430107526882</v>
      </c>
      <c r="O167" s="9">
        <v>3</v>
      </c>
      <c r="P167" s="10">
        <f t="shared" si="49"/>
        <v>0.004032258064516129</v>
      </c>
      <c r="R167" s="9">
        <v>16</v>
      </c>
      <c r="S167" s="10">
        <f t="shared" si="50"/>
        <v>0.021505376344086023</v>
      </c>
      <c r="U167" s="9">
        <v>660</v>
      </c>
      <c r="V167" s="10">
        <f t="shared" si="51"/>
        <v>0.8870967741935484</v>
      </c>
    </row>
    <row r="168" spans="2:22" ht="15.75">
      <c r="B168" s="1" t="s">
        <v>41</v>
      </c>
      <c r="C168" s="1">
        <f t="shared" si="44"/>
        <v>789</v>
      </c>
      <c r="D168" s="10">
        <f t="shared" si="45"/>
        <v>1</v>
      </c>
      <c r="F168" s="1">
        <f t="shared" si="46"/>
        <v>88</v>
      </c>
      <c r="G168" s="10">
        <f t="shared" si="47"/>
        <v>0.11153358681875793</v>
      </c>
      <c r="I168" s="9">
        <v>64</v>
      </c>
      <c r="J168" s="10">
        <f t="shared" si="48"/>
        <v>0.08111533586818757</v>
      </c>
      <c r="L168" s="9">
        <v>11</v>
      </c>
      <c r="M168" s="10">
        <f t="shared" si="52"/>
        <v>0.01394169835234474</v>
      </c>
      <c r="O168" s="9">
        <v>1</v>
      </c>
      <c r="P168" s="10">
        <f t="shared" si="49"/>
        <v>0.0012674271229404308</v>
      </c>
      <c r="R168" s="9">
        <v>12</v>
      </c>
      <c r="S168" s="10">
        <f t="shared" si="50"/>
        <v>0.015209125475285171</v>
      </c>
      <c r="U168" s="9">
        <v>701</v>
      </c>
      <c r="V168" s="10">
        <f t="shared" si="51"/>
        <v>0.8884664131812421</v>
      </c>
    </row>
    <row r="169" spans="2:22" ht="15.75">
      <c r="B169" s="1" t="s">
        <v>42</v>
      </c>
      <c r="C169" s="1">
        <f t="shared" si="44"/>
        <v>1349</v>
      </c>
      <c r="D169" s="10">
        <f t="shared" si="45"/>
        <v>1</v>
      </c>
      <c r="F169" s="1">
        <f t="shared" si="46"/>
        <v>191</v>
      </c>
      <c r="G169" s="10">
        <f t="shared" si="47"/>
        <v>0.14158636026686433</v>
      </c>
      <c r="I169" s="9">
        <v>128</v>
      </c>
      <c r="J169" s="10">
        <f t="shared" si="48"/>
        <v>0.09488510007412898</v>
      </c>
      <c r="L169" s="9">
        <v>14</v>
      </c>
      <c r="M169" s="10">
        <f t="shared" si="52"/>
        <v>0.010378057820607857</v>
      </c>
      <c r="O169" s="9">
        <v>3</v>
      </c>
      <c r="P169" s="10">
        <f t="shared" si="49"/>
        <v>0.002223869532987398</v>
      </c>
      <c r="R169" s="9">
        <v>46</v>
      </c>
      <c r="S169" s="10">
        <f t="shared" si="50"/>
        <v>0.0340993328391401</v>
      </c>
      <c r="U169" s="9">
        <v>1158</v>
      </c>
      <c r="V169" s="10">
        <f t="shared" si="51"/>
        <v>0.8584136397331357</v>
      </c>
    </row>
    <row r="170" spans="2:22" ht="15.75">
      <c r="B170" s="1" t="s">
        <v>43</v>
      </c>
      <c r="C170" s="1">
        <f t="shared" si="44"/>
        <v>1300</v>
      </c>
      <c r="D170" s="10">
        <f t="shared" si="45"/>
        <v>1</v>
      </c>
      <c r="F170" s="1">
        <f t="shared" si="46"/>
        <v>137</v>
      </c>
      <c r="G170" s="10">
        <f t="shared" si="47"/>
        <v>0.10538461538461538</v>
      </c>
      <c r="I170" s="9">
        <v>108</v>
      </c>
      <c r="J170" s="10">
        <f t="shared" si="48"/>
        <v>0.08307692307692308</v>
      </c>
      <c r="L170" s="9">
        <v>14</v>
      </c>
      <c r="M170" s="10">
        <f t="shared" si="52"/>
        <v>0.010769230769230769</v>
      </c>
      <c r="O170" s="9">
        <v>1</v>
      </c>
      <c r="P170" s="10">
        <f t="shared" si="49"/>
        <v>0.0007692307692307692</v>
      </c>
      <c r="R170" s="9">
        <v>14</v>
      </c>
      <c r="S170" s="10">
        <f t="shared" si="50"/>
        <v>0.010769230769230769</v>
      </c>
      <c r="U170" s="9">
        <v>1163</v>
      </c>
      <c r="V170" s="10">
        <f t="shared" si="51"/>
        <v>0.8946153846153846</v>
      </c>
    </row>
    <row r="171" spans="2:22" ht="15.75">
      <c r="B171" s="1" t="s">
        <v>44</v>
      </c>
      <c r="C171" s="5" t="s">
        <v>61</v>
      </c>
      <c r="D171" s="5" t="s">
        <v>61</v>
      </c>
      <c r="F171" s="1">
        <f t="shared" si="46"/>
        <v>202</v>
      </c>
      <c r="G171" s="5" t="s">
        <v>61</v>
      </c>
      <c r="I171" s="9">
        <v>146</v>
      </c>
      <c r="J171" s="5" t="s">
        <v>61</v>
      </c>
      <c r="L171" s="9">
        <v>25</v>
      </c>
      <c r="M171" s="5" t="s">
        <v>61</v>
      </c>
      <c r="O171" s="9">
        <v>5</v>
      </c>
      <c r="P171" s="5" t="s">
        <v>61</v>
      </c>
      <c r="R171" s="9">
        <v>26</v>
      </c>
      <c r="S171" s="5" t="s">
        <v>61</v>
      </c>
      <c r="U171" s="12" t="s">
        <v>61</v>
      </c>
      <c r="V171" s="5" t="s">
        <v>61</v>
      </c>
    </row>
    <row r="172" spans="2:22" ht="15.75">
      <c r="B172" s="1" t="s">
        <v>50</v>
      </c>
      <c r="C172" s="5" t="s">
        <v>61</v>
      </c>
      <c r="D172" s="5" t="s">
        <v>61</v>
      </c>
      <c r="F172" s="1">
        <f t="shared" si="46"/>
        <v>139</v>
      </c>
      <c r="G172" s="5" t="s">
        <v>61</v>
      </c>
      <c r="I172" s="9">
        <v>103</v>
      </c>
      <c r="J172" s="5" t="s">
        <v>61</v>
      </c>
      <c r="L172" s="9">
        <v>13</v>
      </c>
      <c r="M172" s="5" t="s">
        <v>61</v>
      </c>
      <c r="O172" s="9">
        <v>1</v>
      </c>
      <c r="P172" s="5" t="s">
        <v>61</v>
      </c>
      <c r="R172" s="9">
        <v>22</v>
      </c>
      <c r="S172" s="5" t="s">
        <v>61</v>
      </c>
      <c r="U172" s="12" t="s">
        <v>61</v>
      </c>
      <c r="V172" s="5" t="s">
        <v>61</v>
      </c>
    </row>
    <row r="173" spans="2:22" ht="15.75">
      <c r="B173" s="1" t="s">
        <v>45</v>
      </c>
      <c r="C173" s="5" t="s">
        <v>61</v>
      </c>
      <c r="D173" s="5" t="s">
        <v>61</v>
      </c>
      <c r="F173" s="1">
        <f t="shared" si="46"/>
        <v>146</v>
      </c>
      <c r="G173" s="5" t="s">
        <v>61</v>
      </c>
      <c r="I173" s="9">
        <v>121</v>
      </c>
      <c r="J173" s="5" t="s">
        <v>61</v>
      </c>
      <c r="L173" s="9">
        <v>7</v>
      </c>
      <c r="M173" s="5" t="s">
        <v>61</v>
      </c>
      <c r="O173" s="9">
        <v>5</v>
      </c>
      <c r="P173" s="5" t="s">
        <v>61</v>
      </c>
      <c r="R173" s="9">
        <v>13</v>
      </c>
      <c r="S173" s="5" t="s">
        <v>61</v>
      </c>
      <c r="U173" s="12" t="s">
        <v>61</v>
      </c>
      <c r="V173" s="5" t="s">
        <v>61</v>
      </c>
    </row>
    <row r="174" spans="1:22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6" spans="1:22" ht="15.75">
      <c r="A176" s="1" t="s">
        <v>18</v>
      </c>
      <c r="B176" s="1" t="s">
        <v>65</v>
      </c>
      <c r="C176" s="1">
        <f>SUM(F176+U176)</f>
        <v>458</v>
      </c>
      <c r="D176" s="10">
        <f>SUM(C176/C176)</f>
        <v>1</v>
      </c>
      <c r="F176" s="1">
        <f>SUM(I176+L176+O176+R176)</f>
        <v>117</v>
      </c>
      <c r="G176" s="10">
        <f>SUM(F176/C176)</f>
        <v>0.2554585152838428</v>
      </c>
      <c r="I176" s="9">
        <v>41</v>
      </c>
      <c r="J176" s="10">
        <f>SUM(I176/C176)</f>
        <v>0.08951965065502183</v>
      </c>
      <c r="L176" s="9">
        <v>43</v>
      </c>
      <c r="M176" s="10">
        <f aca="true" t="shared" si="53" ref="M176:M181">SUM(L176/C176)</f>
        <v>0.09388646288209607</v>
      </c>
      <c r="O176" s="9">
        <v>2</v>
      </c>
      <c r="P176" s="10">
        <f>SUM(O176/C176)</f>
        <v>0.004366812227074236</v>
      </c>
      <c r="R176" s="9">
        <v>31</v>
      </c>
      <c r="S176" s="10">
        <f>SUM(R176/C176)</f>
        <v>0.06768558951965066</v>
      </c>
      <c r="U176" s="9">
        <v>341</v>
      </c>
      <c r="V176" s="10">
        <f>SUM(U176/C176)</f>
        <v>0.7445414847161572</v>
      </c>
    </row>
    <row r="177" spans="1:22" ht="15.75">
      <c r="A177" s="1" t="s">
        <v>19</v>
      </c>
      <c r="B177" s="1" t="s">
        <v>62</v>
      </c>
      <c r="C177" s="1">
        <f>SUM(F177+U177)</f>
        <v>441</v>
      </c>
      <c r="D177" s="10">
        <f>SUM(C177/C177)</f>
        <v>1</v>
      </c>
      <c r="F177" s="1">
        <f>SUM(I177+L177+O177+R177)</f>
        <v>104</v>
      </c>
      <c r="G177" s="10">
        <f>SUM(F177/C177)</f>
        <v>0.23582766439909297</v>
      </c>
      <c r="I177" s="9">
        <v>35</v>
      </c>
      <c r="J177" s="10">
        <f>SUM(I177/C177)</f>
        <v>0.07936507936507936</v>
      </c>
      <c r="L177" s="9">
        <v>36</v>
      </c>
      <c r="M177" s="10">
        <f t="shared" si="53"/>
        <v>0.08163265306122448</v>
      </c>
      <c r="O177" s="9">
        <v>4</v>
      </c>
      <c r="P177" s="10">
        <f>SUM(O177/C177)</f>
        <v>0.009070294784580499</v>
      </c>
      <c r="R177" s="9">
        <v>29</v>
      </c>
      <c r="S177" s="10">
        <f>SUM(R177/C177)</f>
        <v>0.06575963718820861</v>
      </c>
      <c r="U177" s="9">
        <v>337</v>
      </c>
      <c r="V177" s="10">
        <f>SUM(U177/C177)</f>
        <v>0.764172335600907</v>
      </c>
    </row>
    <row r="178" spans="1:22" ht="15.75">
      <c r="A178" s="1" t="s">
        <v>20</v>
      </c>
      <c r="B178" s="1" t="s">
        <v>63</v>
      </c>
      <c r="C178" s="1">
        <f>SUM(F178+U178)</f>
        <v>430</v>
      </c>
      <c r="D178" s="10">
        <f>SUM(C178/C178)</f>
        <v>1</v>
      </c>
      <c r="F178" s="1">
        <f>SUM(I178+L178+O178+R178)</f>
        <v>104</v>
      </c>
      <c r="G178" s="10">
        <f>SUM(F178/C178)</f>
        <v>0.24186046511627907</v>
      </c>
      <c r="I178" s="9">
        <v>42</v>
      </c>
      <c r="J178" s="10">
        <f>SUM(I178/C178)</f>
        <v>0.09767441860465116</v>
      </c>
      <c r="L178" s="9">
        <v>43</v>
      </c>
      <c r="M178" s="10">
        <f t="shared" si="53"/>
        <v>0.1</v>
      </c>
      <c r="O178" s="9">
        <v>3</v>
      </c>
      <c r="P178" s="10">
        <f>SUM(O178/C178)</f>
        <v>0.0069767441860465115</v>
      </c>
      <c r="R178" s="9">
        <v>16</v>
      </c>
      <c r="S178" s="10">
        <f>SUM(R178/C178)</f>
        <v>0.037209302325581395</v>
      </c>
      <c r="U178" s="9">
        <v>326</v>
      </c>
      <c r="V178" s="10">
        <f>SUM(U178/C178)</f>
        <v>0.7581395348837209</v>
      </c>
    </row>
    <row r="179" spans="2:22" ht="15.75">
      <c r="B179" s="1" t="s">
        <v>21</v>
      </c>
      <c r="C179" s="1">
        <f>SUM(F179+U179)</f>
        <v>393</v>
      </c>
      <c r="D179" s="10">
        <f>SUM(C179/C179)</f>
        <v>1</v>
      </c>
      <c r="F179" s="1">
        <f>SUM(I179+L179+O179+R179)</f>
        <v>107</v>
      </c>
      <c r="G179" s="10">
        <f>SUM(F179/C179)</f>
        <v>0.272264631043257</v>
      </c>
      <c r="I179" s="9">
        <v>35</v>
      </c>
      <c r="J179" s="10">
        <f>SUM(I179/C179)</f>
        <v>0.089058524173028</v>
      </c>
      <c r="L179" s="9">
        <v>40</v>
      </c>
      <c r="M179" s="10">
        <f t="shared" si="53"/>
        <v>0.10178117048346055</v>
      </c>
      <c r="O179" s="9">
        <v>3</v>
      </c>
      <c r="P179" s="10">
        <f>SUM(O179/C179)</f>
        <v>0.007633587786259542</v>
      </c>
      <c r="R179" s="9">
        <v>29</v>
      </c>
      <c r="S179" s="10">
        <f>SUM(R179/C179)</f>
        <v>0.0737913486005089</v>
      </c>
      <c r="U179" s="9">
        <v>286</v>
      </c>
      <c r="V179" s="10">
        <f>SUM(U179/C179)</f>
        <v>0.727735368956743</v>
      </c>
    </row>
    <row r="180" spans="2:22" ht="15.75">
      <c r="B180" s="1" t="s">
        <v>22</v>
      </c>
      <c r="C180" s="1">
        <f aca="true" t="shared" si="54" ref="C180:C201">SUM(F180+U180)</f>
        <v>407</v>
      </c>
      <c r="D180" s="10">
        <f aca="true" t="shared" si="55" ref="D180:D201">SUM(C180/C180)</f>
        <v>1</v>
      </c>
      <c r="F180" s="1">
        <f aca="true" t="shared" si="56" ref="F180:F204">SUM(I180+L180+O180+R180)</f>
        <v>84</v>
      </c>
      <c r="G180" s="10">
        <f aca="true" t="shared" si="57" ref="G180:G201">SUM(F180/C180)</f>
        <v>0.20638820638820637</v>
      </c>
      <c r="I180" s="9">
        <v>31</v>
      </c>
      <c r="J180" s="10">
        <f aca="true" t="shared" si="58" ref="J180:J201">SUM(I180/C180)</f>
        <v>0.07616707616707617</v>
      </c>
      <c r="L180" s="9">
        <v>33</v>
      </c>
      <c r="M180" s="10">
        <f t="shared" si="53"/>
        <v>0.08108108108108109</v>
      </c>
      <c r="O180" s="9">
        <v>3</v>
      </c>
      <c r="P180" s="10">
        <f aca="true" t="shared" si="59" ref="P180:P201">SUM(O180/C180)</f>
        <v>0.007371007371007371</v>
      </c>
      <c r="R180" s="9">
        <v>17</v>
      </c>
      <c r="S180" s="10">
        <f aca="true" t="shared" si="60" ref="S180:S201">SUM(R180/C180)</f>
        <v>0.04176904176904177</v>
      </c>
      <c r="U180" s="9">
        <v>323</v>
      </c>
      <c r="V180" s="10">
        <f aca="true" t="shared" si="61" ref="V180:V201">SUM(U180/C180)</f>
        <v>0.7936117936117936</v>
      </c>
    </row>
    <row r="181" spans="2:22" ht="15.75">
      <c r="B181" s="1" t="s">
        <v>23</v>
      </c>
      <c r="C181" s="1">
        <f t="shared" si="54"/>
        <v>556</v>
      </c>
      <c r="D181" s="10">
        <f t="shared" si="55"/>
        <v>1</v>
      </c>
      <c r="F181" s="1">
        <f t="shared" si="56"/>
        <v>115</v>
      </c>
      <c r="G181" s="10">
        <f t="shared" si="57"/>
        <v>0.2068345323741007</v>
      </c>
      <c r="I181" s="9">
        <v>41</v>
      </c>
      <c r="J181" s="10">
        <f t="shared" si="58"/>
        <v>0.0737410071942446</v>
      </c>
      <c r="L181" s="9">
        <v>46</v>
      </c>
      <c r="M181" s="10">
        <f t="shared" si="53"/>
        <v>0.08273381294964029</v>
      </c>
      <c r="O181" s="9">
        <v>3</v>
      </c>
      <c r="P181" s="10">
        <f t="shared" si="59"/>
        <v>0.00539568345323741</v>
      </c>
      <c r="R181" s="9">
        <v>25</v>
      </c>
      <c r="S181" s="10">
        <f t="shared" si="60"/>
        <v>0.044964028776978415</v>
      </c>
      <c r="U181" s="9">
        <v>441</v>
      </c>
      <c r="V181" s="10">
        <f t="shared" si="61"/>
        <v>0.7931654676258992</v>
      </c>
    </row>
    <row r="182" spans="2:22" ht="15.75">
      <c r="B182" s="1" t="s">
        <v>24</v>
      </c>
      <c r="C182" s="1">
        <f t="shared" si="54"/>
        <v>593</v>
      </c>
      <c r="D182" s="10">
        <f t="shared" si="55"/>
        <v>1</v>
      </c>
      <c r="F182" s="1">
        <f t="shared" si="56"/>
        <v>118</v>
      </c>
      <c r="G182" s="10">
        <f t="shared" si="57"/>
        <v>0.19898819561551434</v>
      </c>
      <c r="I182" s="9">
        <v>43</v>
      </c>
      <c r="J182" s="10">
        <f t="shared" si="58"/>
        <v>0.07251264755480608</v>
      </c>
      <c r="L182" s="9">
        <v>47</v>
      </c>
      <c r="M182" s="10">
        <f aca="true" t="shared" si="62" ref="M182:M201">SUM(L182/C182)</f>
        <v>0.07925801011804384</v>
      </c>
      <c r="O182" s="9">
        <v>2</v>
      </c>
      <c r="P182" s="10">
        <f t="shared" si="59"/>
        <v>0.003372681281618887</v>
      </c>
      <c r="R182" s="9">
        <v>26</v>
      </c>
      <c r="S182" s="10">
        <f t="shared" si="60"/>
        <v>0.04384485666104553</v>
      </c>
      <c r="U182" s="9">
        <v>475</v>
      </c>
      <c r="V182" s="10">
        <f t="shared" si="61"/>
        <v>0.8010118043844857</v>
      </c>
    </row>
    <row r="183" spans="2:22" ht="15.75">
      <c r="B183" s="1" t="s">
        <v>25</v>
      </c>
      <c r="C183" s="1">
        <f t="shared" si="54"/>
        <v>617</v>
      </c>
      <c r="D183" s="10">
        <f t="shared" si="55"/>
        <v>1</v>
      </c>
      <c r="F183" s="1">
        <f t="shared" si="56"/>
        <v>123</v>
      </c>
      <c r="G183" s="10">
        <f t="shared" si="57"/>
        <v>0.1993517017828201</v>
      </c>
      <c r="I183" s="9">
        <v>53</v>
      </c>
      <c r="J183" s="10">
        <f t="shared" si="58"/>
        <v>0.08589951377633712</v>
      </c>
      <c r="L183" s="9">
        <v>42</v>
      </c>
      <c r="M183" s="10">
        <f t="shared" si="62"/>
        <v>0.06807131280388978</v>
      </c>
      <c r="O183" s="9">
        <v>4</v>
      </c>
      <c r="P183" s="10">
        <f t="shared" si="59"/>
        <v>0.006482982171799027</v>
      </c>
      <c r="R183" s="9">
        <v>24</v>
      </c>
      <c r="S183" s="10">
        <f t="shared" si="60"/>
        <v>0.03889789303079417</v>
      </c>
      <c r="U183" s="9">
        <v>494</v>
      </c>
      <c r="V183" s="10">
        <f t="shared" si="61"/>
        <v>0.8006482982171799</v>
      </c>
    </row>
    <row r="184" spans="2:22" ht="15.75">
      <c r="B184" s="1" t="s">
        <v>26</v>
      </c>
      <c r="C184" s="1">
        <f t="shared" si="54"/>
        <v>579</v>
      </c>
      <c r="D184" s="10">
        <f t="shared" si="55"/>
        <v>1</v>
      </c>
      <c r="F184" s="1">
        <f t="shared" si="56"/>
        <v>103</v>
      </c>
      <c r="G184" s="10">
        <f t="shared" si="57"/>
        <v>0.17789291882556132</v>
      </c>
      <c r="I184" s="9">
        <v>39</v>
      </c>
      <c r="J184" s="10">
        <f t="shared" si="58"/>
        <v>0.06735751295336788</v>
      </c>
      <c r="L184" s="9">
        <v>37</v>
      </c>
      <c r="M184" s="10">
        <f t="shared" si="62"/>
        <v>0.06390328151986183</v>
      </c>
      <c r="O184" s="9">
        <v>3</v>
      </c>
      <c r="P184" s="10">
        <f t="shared" si="59"/>
        <v>0.0051813471502590676</v>
      </c>
      <c r="R184" s="9">
        <v>24</v>
      </c>
      <c r="S184" s="10">
        <f t="shared" si="60"/>
        <v>0.04145077720207254</v>
      </c>
      <c r="U184" s="9">
        <v>476</v>
      </c>
      <c r="V184" s="10">
        <f t="shared" si="61"/>
        <v>0.8221070811744386</v>
      </c>
    </row>
    <row r="185" spans="2:22" ht="15.75">
      <c r="B185" s="1" t="s">
        <v>27</v>
      </c>
      <c r="C185" s="1">
        <f t="shared" si="54"/>
        <v>602</v>
      </c>
      <c r="D185" s="10">
        <f t="shared" si="55"/>
        <v>1</v>
      </c>
      <c r="F185" s="1">
        <f t="shared" si="56"/>
        <v>102</v>
      </c>
      <c r="G185" s="10">
        <f t="shared" si="57"/>
        <v>0.16943521594684385</v>
      </c>
      <c r="I185" s="9">
        <v>36</v>
      </c>
      <c r="J185" s="10">
        <f t="shared" si="58"/>
        <v>0.059800664451827246</v>
      </c>
      <c r="L185" s="9">
        <v>33</v>
      </c>
      <c r="M185" s="10">
        <f t="shared" si="62"/>
        <v>0.054817275747508304</v>
      </c>
      <c r="O185" s="9">
        <v>4</v>
      </c>
      <c r="P185" s="10">
        <f t="shared" si="59"/>
        <v>0.006644518272425249</v>
      </c>
      <c r="R185" s="9">
        <v>29</v>
      </c>
      <c r="S185" s="10">
        <f t="shared" si="60"/>
        <v>0.04817275747508306</v>
      </c>
      <c r="U185" s="9">
        <v>500</v>
      </c>
      <c r="V185" s="10">
        <f t="shared" si="61"/>
        <v>0.8305647840531561</v>
      </c>
    </row>
    <row r="186" spans="2:22" ht="15.75">
      <c r="B186" s="1" t="s">
        <v>28</v>
      </c>
      <c r="C186" s="1">
        <f t="shared" si="54"/>
        <v>546</v>
      </c>
      <c r="D186" s="10">
        <f t="shared" si="55"/>
        <v>1</v>
      </c>
      <c r="F186" s="1">
        <f t="shared" si="56"/>
        <v>74</v>
      </c>
      <c r="G186" s="10">
        <f t="shared" si="57"/>
        <v>0.13553113553113552</v>
      </c>
      <c r="I186" s="9">
        <v>25</v>
      </c>
      <c r="J186" s="10">
        <f t="shared" si="58"/>
        <v>0.045787545787545784</v>
      </c>
      <c r="L186" s="9">
        <v>30</v>
      </c>
      <c r="M186" s="10">
        <f t="shared" si="62"/>
        <v>0.054945054945054944</v>
      </c>
      <c r="O186" s="9">
        <v>1</v>
      </c>
      <c r="P186" s="10">
        <f t="shared" si="59"/>
        <v>0.0018315018315018315</v>
      </c>
      <c r="R186" s="9">
        <v>18</v>
      </c>
      <c r="S186" s="10">
        <f t="shared" si="60"/>
        <v>0.03296703296703297</v>
      </c>
      <c r="U186" s="9">
        <v>472</v>
      </c>
      <c r="V186" s="10">
        <f t="shared" si="61"/>
        <v>0.8644688644688645</v>
      </c>
    </row>
    <row r="187" spans="2:22" ht="15.75">
      <c r="B187" s="1" t="s">
        <v>29</v>
      </c>
      <c r="C187" s="1">
        <f t="shared" si="54"/>
        <v>482</v>
      </c>
      <c r="D187" s="10">
        <f t="shared" si="55"/>
        <v>1</v>
      </c>
      <c r="F187" s="1">
        <f t="shared" si="56"/>
        <v>56</v>
      </c>
      <c r="G187" s="10">
        <f t="shared" si="57"/>
        <v>0.11618257261410789</v>
      </c>
      <c r="I187" s="9">
        <v>16</v>
      </c>
      <c r="J187" s="10">
        <f t="shared" si="58"/>
        <v>0.03319502074688797</v>
      </c>
      <c r="L187" s="9">
        <v>30</v>
      </c>
      <c r="M187" s="10">
        <f t="shared" si="62"/>
        <v>0.06224066390041494</v>
      </c>
      <c r="O187" s="9">
        <v>2</v>
      </c>
      <c r="P187" s="10">
        <f t="shared" si="59"/>
        <v>0.004149377593360996</v>
      </c>
      <c r="R187" s="9">
        <v>8</v>
      </c>
      <c r="S187" s="10">
        <f t="shared" si="60"/>
        <v>0.016597510373443983</v>
      </c>
      <c r="U187" s="9">
        <v>426</v>
      </c>
      <c r="V187" s="10">
        <f t="shared" si="61"/>
        <v>0.8838174273858921</v>
      </c>
    </row>
    <row r="188" spans="2:22" ht="15.75">
      <c r="B188" s="1" t="s">
        <v>30</v>
      </c>
      <c r="C188" s="1">
        <f t="shared" si="54"/>
        <v>449</v>
      </c>
      <c r="D188" s="10">
        <f t="shared" si="55"/>
        <v>1</v>
      </c>
      <c r="F188" s="1">
        <f t="shared" si="56"/>
        <v>54</v>
      </c>
      <c r="G188" s="10">
        <f t="shared" si="57"/>
        <v>0.12026726057906459</v>
      </c>
      <c r="I188" s="9">
        <v>18</v>
      </c>
      <c r="J188" s="10">
        <f t="shared" si="58"/>
        <v>0.0400890868596882</v>
      </c>
      <c r="L188" s="9">
        <v>24</v>
      </c>
      <c r="M188" s="10">
        <f t="shared" si="62"/>
        <v>0.053452115812917596</v>
      </c>
      <c r="O188" s="9">
        <v>3</v>
      </c>
      <c r="P188" s="10">
        <f t="shared" si="59"/>
        <v>0.0066815144766146995</v>
      </c>
      <c r="R188" s="9">
        <v>9</v>
      </c>
      <c r="S188" s="10">
        <f t="shared" si="60"/>
        <v>0.0200445434298441</v>
      </c>
      <c r="U188" s="9">
        <v>395</v>
      </c>
      <c r="V188" s="10">
        <f t="shared" si="61"/>
        <v>0.8797327394209354</v>
      </c>
    </row>
    <row r="189" spans="2:22" ht="15.75">
      <c r="B189" s="1" t="s">
        <v>31</v>
      </c>
      <c r="C189" s="1">
        <f t="shared" si="54"/>
        <v>433</v>
      </c>
      <c r="D189" s="10">
        <f t="shared" si="55"/>
        <v>1</v>
      </c>
      <c r="F189" s="1">
        <f t="shared" si="56"/>
        <v>48</v>
      </c>
      <c r="G189" s="10">
        <f t="shared" si="57"/>
        <v>0.11085450346420324</v>
      </c>
      <c r="I189" s="9">
        <v>14</v>
      </c>
      <c r="J189" s="10">
        <f t="shared" si="58"/>
        <v>0.03233256351039261</v>
      </c>
      <c r="L189" s="9">
        <v>18</v>
      </c>
      <c r="M189" s="10">
        <f t="shared" si="62"/>
        <v>0.04157043879907621</v>
      </c>
      <c r="O189" s="9">
        <v>2</v>
      </c>
      <c r="P189" s="10">
        <f t="shared" si="59"/>
        <v>0.004618937644341801</v>
      </c>
      <c r="R189" s="9">
        <v>14</v>
      </c>
      <c r="S189" s="10">
        <f t="shared" si="60"/>
        <v>0.03233256351039261</v>
      </c>
      <c r="U189" s="9">
        <v>385</v>
      </c>
      <c r="V189" s="10">
        <f t="shared" si="61"/>
        <v>0.8891454965357968</v>
      </c>
    </row>
    <row r="190" spans="2:22" ht="15.75">
      <c r="B190" s="1" t="s">
        <v>32</v>
      </c>
      <c r="C190" s="1">
        <f t="shared" si="54"/>
        <v>473</v>
      </c>
      <c r="D190" s="10">
        <f t="shared" si="55"/>
        <v>1</v>
      </c>
      <c r="F190" s="1">
        <f t="shared" si="56"/>
        <v>56</v>
      </c>
      <c r="G190" s="10">
        <f t="shared" si="57"/>
        <v>0.11839323467230443</v>
      </c>
      <c r="I190" s="9">
        <v>22</v>
      </c>
      <c r="J190" s="10">
        <f t="shared" si="58"/>
        <v>0.046511627906976744</v>
      </c>
      <c r="L190" s="9">
        <v>15</v>
      </c>
      <c r="M190" s="10">
        <f t="shared" si="62"/>
        <v>0.03171247357293869</v>
      </c>
      <c r="O190" s="9">
        <v>2</v>
      </c>
      <c r="P190" s="10">
        <f t="shared" si="59"/>
        <v>0.004228329809725159</v>
      </c>
      <c r="R190" s="9">
        <v>17</v>
      </c>
      <c r="S190" s="10">
        <f t="shared" si="60"/>
        <v>0.035940803382663845</v>
      </c>
      <c r="U190" s="9">
        <v>417</v>
      </c>
      <c r="V190" s="10">
        <f t="shared" si="61"/>
        <v>0.8816067653276956</v>
      </c>
    </row>
    <row r="191" spans="2:22" ht="15.75">
      <c r="B191" s="1" t="s">
        <v>33</v>
      </c>
      <c r="C191" s="1">
        <f t="shared" si="54"/>
        <v>430</v>
      </c>
      <c r="D191" s="10">
        <f t="shared" si="55"/>
        <v>1</v>
      </c>
      <c r="F191" s="1">
        <f t="shared" si="56"/>
        <v>58</v>
      </c>
      <c r="G191" s="10">
        <f t="shared" si="57"/>
        <v>0.13488372093023257</v>
      </c>
      <c r="I191" s="9">
        <v>25</v>
      </c>
      <c r="J191" s="10">
        <f t="shared" si="58"/>
        <v>0.05813953488372093</v>
      </c>
      <c r="L191" s="9">
        <v>21</v>
      </c>
      <c r="M191" s="10">
        <f t="shared" si="62"/>
        <v>0.04883720930232558</v>
      </c>
      <c r="O191" s="9">
        <v>0</v>
      </c>
      <c r="P191" s="10">
        <f t="shared" si="59"/>
        <v>0</v>
      </c>
      <c r="R191" s="9">
        <v>12</v>
      </c>
      <c r="S191" s="10">
        <f t="shared" si="60"/>
        <v>0.027906976744186046</v>
      </c>
      <c r="U191" s="9">
        <v>372</v>
      </c>
      <c r="V191" s="10">
        <f t="shared" si="61"/>
        <v>0.8651162790697674</v>
      </c>
    </row>
    <row r="192" spans="2:22" ht="15.75">
      <c r="B192" s="1" t="s">
        <v>34</v>
      </c>
      <c r="C192" s="1">
        <f t="shared" si="54"/>
        <v>445</v>
      </c>
      <c r="D192" s="10">
        <f t="shared" si="55"/>
        <v>1</v>
      </c>
      <c r="F192" s="1">
        <f t="shared" si="56"/>
        <v>66</v>
      </c>
      <c r="G192" s="10">
        <f t="shared" si="57"/>
        <v>0.14831460674157304</v>
      </c>
      <c r="I192" s="9">
        <v>36</v>
      </c>
      <c r="J192" s="10">
        <f t="shared" si="58"/>
        <v>0.08089887640449438</v>
      </c>
      <c r="L192" s="9">
        <v>17</v>
      </c>
      <c r="M192" s="10">
        <f t="shared" si="62"/>
        <v>0.038202247191011236</v>
      </c>
      <c r="O192" s="9">
        <v>0</v>
      </c>
      <c r="P192" s="10">
        <f t="shared" si="59"/>
        <v>0</v>
      </c>
      <c r="R192" s="9">
        <v>13</v>
      </c>
      <c r="S192" s="10">
        <f t="shared" si="60"/>
        <v>0.029213483146067417</v>
      </c>
      <c r="U192" s="9">
        <v>379</v>
      </c>
      <c r="V192" s="10">
        <f t="shared" si="61"/>
        <v>0.851685393258427</v>
      </c>
    </row>
    <row r="193" spans="2:22" ht="15.75">
      <c r="B193" s="1" t="s">
        <v>35</v>
      </c>
      <c r="C193" s="1">
        <f t="shared" si="54"/>
        <v>507</v>
      </c>
      <c r="D193" s="10">
        <f t="shared" si="55"/>
        <v>1</v>
      </c>
      <c r="F193" s="1">
        <f t="shared" si="56"/>
        <v>73</v>
      </c>
      <c r="G193" s="10">
        <f t="shared" si="57"/>
        <v>0.14398422090729784</v>
      </c>
      <c r="I193" s="9">
        <v>32</v>
      </c>
      <c r="J193" s="10">
        <f t="shared" si="58"/>
        <v>0.0631163708086785</v>
      </c>
      <c r="L193" s="9">
        <v>26</v>
      </c>
      <c r="M193" s="10">
        <f t="shared" si="62"/>
        <v>0.05128205128205128</v>
      </c>
      <c r="O193" s="9">
        <v>2</v>
      </c>
      <c r="P193" s="10">
        <f t="shared" si="59"/>
        <v>0.0039447731755424065</v>
      </c>
      <c r="R193" s="9">
        <v>13</v>
      </c>
      <c r="S193" s="10">
        <f t="shared" si="60"/>
        <v>0.02564102564102564</v>
      </c>
      <c r="U193" s="9">
        <v>434</v>
      </c>
      <c r="V193" s="10">
        <f t="shared" si="61"/>
        <v>0.8560157790927022</v>
      </c>
    </row>
    <row r="194" spans="2:22" ht="15.75">
      <c r="B194" s="1" t="s">
        <v>36</v>
      </c>
      <c r="C194" s="1">
        <f t="shared" si="54"/>
        <v>520</v>
      </c>
      <c r="D194" s="10">
        <f t="shared" si="55"/>
        <v>1</v>
      </c>
      <c r="F194" s="1">
        <f t="shared" si="56"/>
        <v>72</v>
      </c>
      <c r="G194" s="10">
        <f t="shared" si="57"/>
        <v>0.13846153846153847</v>
      </c>
      <c r="I194" s="9">
        <v>33</v>
      </c>
      <c r="J194" s="10">
        <f t="shared" si="58"/>
        <v>0.06346153846153846</v>
      </c>
      <c r="L194" s="9">
        <v>29</v>
      </c>
      <c r="M194" s="10">
        <f t="shared" si="62"/>
        <v>0.05576923076923077</v>
      </c>
      <c r="O194" s="9">
        <v>2</v>
      </c>
      <c r="P194" s="10">
        <f t="shared" si="59"/>
        <v>0.0038461538461538464</v>
      </c>
      <c r="R194" s="9">
        <v>8</v>
      </c>
      <c r="S194" s="10">
        <f t="shared" si="60"/>
        <v>0.015384615384615385</v>
      </c>
      <c r="U194" s="9">
        <v>448</v>
      </c>
      <c r="V194" s="10">
        <f t="shared" si="61"/>
        <v>0.8615384615384616</v>
      </c>
    </row>
    <row r="195" spans="2:22" ht="15.75">
      <c r="B195" s="1" t="s">
        <v>37</v>
      </c>
      <c r="C195" s="1">
        <f t="shared" si="54"/>
        <v>532</v>
      </c>
      <c r="D195" s="10">
        <f t="shared" si="55"/>
        <v>1</v>
      </c>
      <c r="F195" s="1">
        <f t="shared" si="56"/>
        <v>67</v>
      </c>
      <c r="G195" s="10">
        <f t="shared" si="57"/>
        <v>0.12593984962406016</v>
      </c>
      <c r="I195" s="9">
        <v>30</v>
      </c>
      <c r="J195" s="10">
        <f t="shared" si="58"/>
        <v>0.05639097744360902</v>
      </c>
      <c r="L195" s="9">
        <v>21</v>
      </c>
      <c r="M195" s="10">
        <f t="shared" si="62"/>
        <v>0.039473684210526314</v>
      </c>
      <c r="O195" s="9">
        <v>3</v>
      </c>
      <c r="P195" s="10">
        <f t="shared" si="59"/>
        <v>0.005639097744360902</v>
      </c>
      <c r="R195" s="9">
        <v>13</v>
      </c>
      <c r="S195" s="10">
        <f t="shared" si="60"/>
        <v>0.02443609022556391</v>
      </c>
      <c r="U195" s="9">
        <v>465</v>
      </c>
      <c r="V195" s="10">
        <f t="shared" si="61"/>
        <v>0.8740601503759399</v>
      </c>
    </row>
    <row r="196" spans="2:22" ht="15.75">
      <c r="B196" s="1" t="s">
        <v>38</v>
      </c>
      <c r="C196" s="1">
        <f t="shared" si="54"/>
        <v>462</v>
      </c>
      <c r="D196" s="10">
        <f t="shared" si="55"/>
        <v>1</v>
      </c>
      <c r="F196" s="1">
        <f t="shared" si="56"/>
        <v>77</v>
      </c>
      <c r="G196" s="10">
        <f t="shared" si="57"/>
        <v>0.16666666666666666</v>
      </c>
      <c r="I196" s="9">
        <v>42</v>
      </c>
      <c r="J196" s="10">
        <f t="shared" si="58"/>
        <v>0.09090909090909091</v>
      </c>
      <c r="L196" s="9">
        <v>18</v>
      </c>
      <c r="M196" s="10">
        <f t="shared" si="62"/>
        <v>0.03896103896103896</v>
      </c>
      <c r="O196" s="9">
        <v>0</v>
      </c>
      <c r="P196" s="10">
        <f t="shared" si="59"/>
        <v>0</v>
      </c>
      <c r="R196" s="9">
        <v>17</v>
      </c>
      <c r="S196" s="10">
        <f t="shared" si="60"/>
        <v>0.0367965367965368</v>
      </c>
      <c r="U196" s="9">
        <v>385</v>
      </c>
      <c r="V196" s="10">
        <f t="shared" si="61"/>
        <v>0.8333333333333334</v>
      </c>
    </row>
    <row r="197" spans="2:22" ht="15.75">
      <c r="B197" s="1" t="s">
        <v>39</v>
      </c>
      <c r="C197" s="1">
        <f t="shared" si="54"/>
        <v>649</v>
      </c>
      <c r="D197" s="10">
        <f t="shared" si="55"/>
        <v>1</v>
      </c>
      <c r="F197" s="1">
        <f t="shared" si="56"/>
        <v>104</v>
      </c>
      <c r="G197" s="10">
        <f t="shared" si="57"/>
        <v>0.16024653312788906</v>
      </c>
      <c r="I197" s="9">
        <v>68</v>
      </c>
      <c r="J197" s="10">
        <f t="shared" si="58"/>
        <v>0.10477657935285054</v>
      </c>
      <c r="L197" s="9">
        <v>20</v>
      </c>
      <c r="M197" s="10">
        <f t="shared" si="62"/>
        <v>0.030816640986132512</v>
      </c>
      <c r="O197" s="9">
        <v>5</v>
      </c>
      <c r="P197" s="10">
        <f t="shared" si="59"/>
        <v>0.007704160246533128</v>
      </c>
      <c r="R197" s="9">
        <v>11</v>
      </c>
      <c r="S197" s="10">
        <f t="shared" si="60"/>
        <v>0.01694915254237288</v>
      </c>
      <c r="U197" s="9">
        <v>545</v>
      </c>
      <c r="V197" s="10">
        <f t="shared" si="61"/>
        <v>0.8397534668721109</v>
      </c>
    </row>
    <row r="198" spans="2:22" ht="15.75">
      <c r="B198" s="1" t="s">
        <v>40</v>
      </c>
      <c r="C198" s="1">
        <f t="shared" si="54"/>
        <v>655</v>
      </c>
      <c r="D198" s="10">
        <f t="shared" si="55"/>
        <v>1</v>
      </c>
      <c r="F198" s="1">
        <f t="shared" si="56"/>
        <v>105</v>
      </c>
      <c r="G198" s="10">
        <f t="shared" si="57"/>
        <v>0.16030534351145037</v>
      </c>
      <c r="I198" s="9">
        <v>68</v>
      </c>
      <c r="J198" s="10">
        <f t="shared" si="58"/>
        <v>0.10381679389312977</v>
      </c>
      <c r="L198" s="9">
        <v>20</v>
      </c>
      <c r="M198" s="10">
        <f t="shared" si="62"/>
        <v>0.030534351145038167</v>
      </c>
      <c r="O198" s="9">
        <v>2</v>
      </c>
      <c r="P198" s="10">
        <f t="shared" si="59"/>
        <v>0.0030534351145038168</v>
      </c>
      <c r="R198" s="9">
        <v>15</v>
      </c>
      <c r="S198" s="10">
        <f t="shared" si="60"/>
        <v>0.022900763358778626</v>
      </c>
      <c r="U198" s="9">
        <v>550</v>
      </c>
      <c r="V198" s="10">
        <f t="shared" si="61"/>
        <v>0.8396946564885496</v>
      </c>
    </row>
    <row r="199" spans="2:22" ht="15.75">
      <c r="B199" s="1" t="s">
        <v>41</v>
      </c>
      <c r="C199" s="1">
        <f t="shared" si="54"/>
        <v>658</v>
      </c>
      <c r="D199" s="10">
        <f t="shared" si="55"/>
        <v>1</v>
      </c>
      <c r="F199" s="1">
        <f t="shared" si="56"/>
        <v>96</v>
      </c>
      <c r="G199" s="10">
        <f t="shared" si="57"/>
        <v>0.1458966565349544</v>
      </c>
      <c r="I199" s="9">
        <v>64</v>
      </c>
      <c r="J199" s="10">
        <f t="shared" si="58"/>
        <v>0.0972644376899696</v>
      </c>
      <c r="L199" s="9">
        <v>15</v>
      </c>
      <c r="M199" s="10">
        <f t="shared" si="62"/>
        <v>0.022796352583586626</v>
      </c>
      <c r="O199" s="9">
        <v>3</v>
      </c>
      <c r="P199" s="10">
        <f t="shared" si="59"/>
        <v>0.004559270516717325</v>
      </c>
      <c r="R199" s="9">
        <v>14</v>
      </c>
      <c r="S199" s="10">
        <f t="shared" si="60"/>
        <v>0.02127659574468085</v>
      </c>
      <c r="U199" s="9">
        <v>562</v>
      </c>
      <c r="V199" s="10">
        <f t="shared" si="61"/>
        <v>0.8541033434650456</v>
      </c>
    </row>
    <row r="200" spans="2:22" ht="15.75">
      <c r="B200" s="1" t="s">
        <v>42</v>
      </c>
      <c r="C200" s="1">
        <f t="shared" si="54"/>
        <v>686</v>
      </c>
      <c r="D200" s="10">
        <f t="shared" si="55"/>
        <v>1</v>
      </c>
      <c r="F200" s="1">
        <f t="shared" si="56"/>
        <v>102</v>
      </c>
      <c r="G200" s="10">
        <f t="shared" si="57"/>
        <v>0.14868804664723032</v>
      </c>
      <c r="I200" s="9">
        <v>75</v>
      </c>
      <c r="J200" s="10">
        <f t="shared" si="58"/>
        <v>0.10932944606413994</v>
      </c>
      <c r="L200" s="9">
        <v>7</v>
      </c>
      <c r="M200" s="10">
        <f t="shared" si="62"/>
        <v>0.01020408163265306</v>
      </c>
      <c r="O200" s="9">
        <v>1</v>
      </c>
      <c r="P200" s="10">
        <f t="shared" si="59"/>
        <v>0.0014577259475218659</v>
      </c>
      <c r="R200" s="9">
        <v>19</v>
      </c>
      <c r="S200" s="10">
        <f t="shared" si="60"/>
        <v>0.027696793002915453</v>
      </c>
      <c r="U200" s="9">
        <v>584</v>
      </c>
      <c r="V200" s="10">
        <f t="shared" si="61"/>
        <v>0.8513119533527697</v>
      </c>
    </row>
    <row r="201" spans="2:22" ht="15.75">
      <c r="B201" s="1" t="s">
        <v>43</v>
      </c>
      <c r="C201" s="1">
        <f t="shared" si="54"/>
        <v>711</v>
      </c>
      <c r="D201" s="10">
        <f t="shared" si="55"/>
        <v>1</v>
      </c>
      <c r="F201" s="1">
        <f t="shared" si="56"/>
        <v>132</v>
      </c>
      <c r="G201" s="10">
        <f t="shared" si="57"/>
        <v>0.18565400843881857</v>
      </c>
      <c r="I201" s="9">
        <v>105</v>
      </c>
      <c r="J201" s="10">
        <f t="shared" si="58"/>
        <v>0.14767932489451477</v>
      </c>
      <c r="L201" s="9">
        <v>10</v>
      </c>
      <c r="M201" s="10">
        <f t="shared" si="62"/>
        <v>0.014064697609001406</v>
      </c>
      <c r="O201" s="9">
        <v>3</v>
      </c>
      <c r="P201" s="10">
        <f t="shared" si="59"/>
        <v>0.004219409282700422</v>
      </c>
      <c r="R201" s="9">
        <v>14</v>
      </c>
      <c r="S201" s="10">
        <f t="shared" si="60"/>
        <v>0.01969057665260197</v>
      </c>
      <c r="U201" s="9">
        <v>579</v>
      </c>
      <c r="V201" s="10">
        <f t="shared" si="61"/>
        <v>0.8143459915611815</v>
      </c>
    </row>
    <row r="202" spans="2:22" ht="15.75">
      <c r="B202" s="1" t="s">
        <v>44</v>
      </c>
      <c r="C202" s="5" t="s">
        <v>61</v>
      </c>
      <c r="D202" s="5" t="s">
        <v>61</v>
      </c>
      <c r="F202" s="1">
        <f t="shared" si="56"/>
        <v>89</v>
      </c>
      <c r="G202" s="5" t="s">
        <v>61</v>
      </c>
      <c r="I202" s="9">
        <v>41</v>
      </c>
      <c r="J202" s="5" t="s">
        <v>61</v>
      </c>
      <c r="L202" s="9">
        <v>38</v>
      </c>
      <c r="M202" s="5" t="s">
        <v>61</v>
      </c>
      <c r="O202" s="9">
        <v>2</v>
      </c>
      <c r="P202" s="5" t="s">
        <v>61</v>
      </c>
      <c r="R202" s="9">
        <v>8</v>
      </c>
      <c r="S202" s="5" t="s">
        <v>61</v>
      </c>
      <c r="U202" s="5" t="s">
        <v>61</v>
      </c>
      <c r="V202" s="5" t="s">
        <v>61</v>
      </c>
    </row>
    <row r="203" spans="2:22" ht="15.75">
      <c r="B203" s="1" t="s">
        <v>50</v>
      </c>
      <c r="C203" s="5" t="s">
        <v>61</v>
      </c>
      <c r="D203" s="5" t="s">
        <v>61</v>
      </c>
      <c r="F203" s="1">
        <f t="shared" si="56"/>
        <v>87</v>
      </c>
      <c r="G203" s="5" t="s">
        <v>61</v>
      </c>
      <c r="I203" s="9">
        <v>42</v>
      </c>
      <c r="J203" s="5" t="s">
        <v>61</v>
      </c>
      <c r="L203" s="9">
        <v>40</v>
      </c>
      <c r="M203" s="5" t="s">
        <v>61</v>
      </c>
      <c r="O203" s="9">
        <v>2</v>
      </c>
      <c r="P203" s="5" t="s">
        <v>61</v>
      </c>
      <c r="R203" s="9">
        <v>3</v>
      </c>
      <c r="S203" s="5" t="s">
        <v>61</v>
      </c>
      <c r="U203" s="5" t="s">
        <v>61</v>
      </c>
      <c r="V203" s="5" t="s">
        <v>61</v>
      </c>
    </row>
    <row r="204" spans="2:22" ht="15.75">
      <c r="B204" s="1" t="s">
        <v>45</v>
      </c>
      <c r="C204" s="5" t="s">
        <v>61</v>
      </c>
      <c r="D204" s="5" t="s">
        <v>61</v>
      </c>
      <c r="F204" s="1">
        <f t="shared" si="56"/>
        <v>110</v>
      </c>
      <c r="G204" s="5" t="s">
        <v>61</v>
      </c>
      <c r="I204" s="5">
        <v>52</v>
      </c>
      <c r="J204" s="5" t="s">
        <v>61</v>
      </c>
      <c r="L204" s="5">
        <v>46</v>
      </c>
      <c r="M204" s="5" t="s">
        <v>61</v>
      </c>
      <c r="O204" s="5">
        <v>2</v>
      </c>
      <c r="P204" s="5" t="s">
        <v>61</v>
      </c>
      <c r="R204" s="5">
        <v>10</v>
      </c>
      <c r="S204" s="5" t="s">
        <v>61</v>
      </c>
      <c r="U204" s="5" t="s">
        <v>61</v>
      </c>
      <c r="V204" s="5" t="s">
        <v>61</v>
      </c>
    </row>
    <row r="205" spans="1:22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7" spans="1:19" ht="15.75">
      <c r="A207" s="1" t="s">
        <v>51</v>
      </c>
      <c r="S207" s="1" t="s">
        <v>52</v>
      </c>
    </row>
    <row r="208" spans="1:19" ht="18.75">
      <c r="A208" s="8" t="s">
        <v>56</v>
      </c>
      <c r="S208" s="1" t="s">
        <v>53</v>
      </c>
    </row>
    <row r="209" spans="1:19" ht="15.75">
      <c r="A209" s="1" t="s">
        <v>57</v>
      </c>
      <c r="S209" s="1" t="s">
        <v>67</v>
      </c>
    </row>
    <row r="210" spans="1:19" ht="15.75">
      <c r="A210" s="1" t="s">
        <v>58</v>
      </c>
      <c r="S210" s="1" t="s">
        <v>59</v>
      </c>
    </row>
  </sheetData>
  <mergeCells count="15">
    <mergeCell ref="U9:V9"/>
    <mergeCell ref="C8:D8"/>
    <mergeCell ref="L9:M9"/>
    <mergeCell ref="O8:P8"/>
    <mergeCell ref="O9:P9"/>
    <mergeCell ref="R9:S9"/>
    <mergeCell ref="C9:D9"/>
    <mergeCell ref="F8:G8"/>
    <mergeCell ref="F9:G9"/>
    <mergeCell ref="I9:J9"/>
    <mergeCell ref="A1:V1"/>
    <mergeCell ref="F7:S7"/>
    <mergeCell ref="A4:V4"/>
    <mergeCell ref="A3:V3"/>
    <mergeCell ref="A2:V2"/>
  </mergeCells>
  <printOptions horizontalCentered="1"/>
  <pageMargins left="0.58" right="0.37" top="0.67" bottom="0.5" header="0.5" footer="0.45"/>
  <pageSetup fitToHeight="3" horizontalDpi="300" verticalDpi="300" orientation="portrait" scale="60" r:id="rId1"/>
  <rowBreaks count="2" manualBreakCount="2">
    <brk id="7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Brian Kerr</cp:lastModifiedBy>
  <cp:lastPrinted>2001-11-09T18:26:23Z</cp:lastPrinted>
  <dcterms:created xsi:type="dcterms:W3CDTF">1998-09-15T14:16:53Z</dcterms:created>
  <dcterms:modified xsi:type="dcterms:W3CDTF">2005-08-16T19:15:13Z</dcterms:modified>
  <cp:category/>
  <cp:version/>
  <cp:contentType/>
  <cp:contentStatus/>
</cp:coreProperties>
</file>