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 tabRatio="602"/>
  </bookViews>
  <sheets>
    <sheet name="4 Fresh-Five Yrs after enter" sheetId="1" r:id="rId1"/>
  </sheets>
  <definedNames>
    <definedName name="_xlnm.Print_Area" localSheetId="0">'4 Fresh-Five Yrs after enter'!$A$1:$AF$79</definedName>
  </definedNames>
  <calcPr calcId="145621"/>
</workbook>
</file>

<file path=xl/calcChain.xml><?xml version="1.0" encoding="utf-8"?>
<calcChain xmlns="http://schemas.openxmlformats.org/spreadsheetml/2006/main">
  <c r="AC50" i="1" l="1"/>
  <c r="AF50" i="1"/>
  <c r="W50" i="1"/>
  <c r="Z50" i="1"/>
  <c r="T50" i="1"/>
  <c r="Q50" i="1"/>
  <c r="N50" i="1"/>
  <c r="K50" i="1"/>
  <c r="H50" i="1"/>
  <c r="E50" i="1"/>
  <c r="E40" i="1"/>
  <c r="N40" i="1"/>
  <c r="K40" i="1"/>
  <c r="H40" i="1"/>
  <c r="Q40" i="1"/>
  <c r="T40" i="1"/>
  <c r="W40" i="1"/>
  <c r="Z40" i="1"/>
  <c r="AC40" i="1"/>
  <c r="AF40" i="1"/>
  <c r="AF30" i="1"/>
  <c r="AC30" i="1"/>
  <c r="Z30" i="1"/>
  <c r="W30" i="1"/>
  <c r="T30" i="1"/>
  <c r="Q30" i="1"/>
  <c r="N30" i="1"/>
  <c r="K30" i="1"/>
  <c r="H30" i="1"/>
  <c r="E30" i="1"/>
  <c r="AF21" i="1"/>
  <c r="AC21" i="1"/>
  <c r="Z21" i="1"/>
  <c r="W21" i="1"/>
  <c r="T21" i="1"/>
  <c r="Q21" i="1"/>
  <c r="N21" i="1"/>
  <c r="K21" i="1"/>
  <c r="H21" i="1"/>
  <c r="E21" i="1"/>
  <c r="T16" i="1" l="1"/>
  <c r="T15" i="1"/>
  <c r="N16" i="1"/>
  <c r="N17" i="1"/>
  <c r="N18" i="1"/>
  <c r="N15" i="1"/>
  <c r="AF49" i="1" l="1"/>
  <c r="AC49" i="1"/>
  <c r="Z49" i="1"/>
  <c r="T49" i="1"/>
  <c r="W49" i="1"/>
  <c r="Q49" i="1"/>
  <c r="N49" i="1"/>
  <c r="K49" i="1"/>
  <c r="H49" i="1"/>
  <c r="E49" i="1"/>
  <c r="Z39" i="1"/>
  <c r="AC39" i="1"/>
  <c r="AF39" i="1"/>
  <c r="T39" i="1"/>
  <c r="W39" i="1"/>
  <c r="Q39" i="1"/>
  <c r="E39" i="1"/>
  <c r="H39" i="1"/>
  <c r="N39" i="1"/>
  <c r="K39" i="1"/>
  <c r="Z29" i="1"/>
  <c r="AF29" i="1"/>
  <c r="AC29" i="1"/>
  <c r="AF20" i="1"/>
  <c r="AC20" i="1"/>
  <c r="Z20" i="1"/>
  <c r="Q20" i="1"/>
  <c r="N20" i="1"/>
  <c r="K20" i="1"/>
  <c r="H20" i="1"/>
  <c r="W20" i="1"/>
  <c r="T20" i="1"/>
  <c r="T29" i="1"/>
  <c r="W29" i="1"/>
  <c r="Q29" i="1"/>
  <c r="N29" i="1"/>
  <c r="K29" i="1"/>
  <c r="H29" i="1"/>
  <c r="E29" i="1"/>
  <c r="E20" i="1"/>
  <c r="AF48" i="1" l="1"/>
  <c r="AC48" i="1"/>
  <c r="Z48" i="1"/>
  <c r="T48" i="1"/>
  <c r="W48" i="1"/>
  <c r="H48" i="1"/>
  <c r="K48" i="1"/>
  <c r="Q48" i="1"/>
  <c r="N48" i="1"/>
  <c r="AF38" i="1"/>
  <c r="AC38" i="1"/>
  <c r="Z38" i="1"/>
  <c r="T38" i="1"/>
  <c r="W38" i="1"/>
  <c r="Q38" i="1"/>
  <c r="H38" i="1"/>
  <c r="K38" i="1"/>
  <c r="N38" i="1"/>
  <c r="N19" i="1"/>
  <c r="AF28" i="1"/>
  <c r="AC28" i="1"/>
  <c r="Z28" i="1"/>
  <c r="T28" i="1"/>
  <c r="W28" i="1"/>
  <c r="Q28" i="1"/>
  <c r="N28" i="1"/>
  <c r="K28" i="1"/>
  <c r="H28" i="1"/>
  <c r="C48" i="1"/>
  <c r="C38" i="1"/>
  <c r="C28" i="1"/>
  <c r="T19" i="1"/>
  <c r="C19" i="1"/>
  <c r="E19" i="1" s="1"/>
  <c r="AF19" i="1"/>
  <c r="AC19" i="1"/>
  <c r="Z19" i="1"/>
  <c r="W19" i="1"/>
  <c r="Q19" i="1"/>
  <c r="K19" i="1"/>
  <c r="H19" i="1"/>
  <c r="AF37" i="1"/>
  <c r="H37" i="1"/>
  <c r="K37" i="1"/>
  <c r="Q37" i="1"/>
  <c r="W37" i="1"/>
  <c r="T37" i="1"/>
  <c r="Z37" i="1"/>
  <c r="AC37" i="1"/>
  <c r="E37" i="1"/>
  <c r="AC27" i="1"/>
  <c r="Z27" i="1"/>
  <c r="T27" i="1"/>
  <c r="W27" i="1"/>
  <c r="Q27" i="1"/>
  <c r="K27" i="1"/>
  <c r="H27" i="1"/>
  <c r="Q18" i="1"/>
  <c r="E18" i="1"/>
  <c r="H18" i="1"/>
  <c r="K18" i="1"/>
  <c r="AF18" i="1"/>
  <c r="Z18" i="1"/>
  <c r="Z17" i="1"/>
  <c r="Z16" i="1"/>
  <c r="Z15" i="1"/>
  <c r="T18" i="1"/>
  <c r="T17" i="1"/>
  <c r="W18" i="1"/>
  <c r="AC18" i="1"/>
  <c r="AF47" i="1"/>
  <c r="N37" i="1"/>
  <c r="AC47" i="1"/>
  <c r="Z47" i="1"/>
  <c r="T47" i="1"/>
  <c r="W47" i="1"/>
  <c r="Q47" i="1"/>
  <c r="N47" i="1"/>
  <c r="K47" i="1"/>
  <c r="H47" i="1"/>
  <c r="E47" i="1"/>
  <c r="AF27" i="1"/>
  <c r="N27" i="1"/>
  <c r="E27" i="1"/>
  <c r="N46" i="1"/>
  <c r="N45" i="1"/>
  <c r="N44" i="1"/>
  <c r="N36" i="1"/>
  <c r="N35" i="1"/>
  <c r="N34" i="1"/>
  <c r="N26" i="1"/>
  <c r="N25" i="1"/>
  <c r="N24" i="1"/>
  <c r="T46" i="1"/>
  <c r="T45" i="1"/>
  <c r="T44" i="1"/>
  <c r="T36" i="1"/>
  <c r="T35" i="1"/>
  <c r="T34" i="1"/>
  <c r="T26" i="1"/>
  <c r="T25" i="1"/>
  <c r="T24" i="1"/>
  <c r="AF46" i="1"/>
  <c r="AC46" i="1"/>
  <c r="Z46" i="1"/>
  <c r="W46" i="1"/>
  <c r="Q46" i="1"/>
  <c r="K46" i="1"/>
  <c r="H46" i="1"/>
  <c r="E46" i="1"/>
  <c r="Z36" i="1"/>
  <c r="W36" i="1"/>
  <c r="Q36" i="1"/>
  <c r="K36" i="1"/>
  <c r="H36" i="1"/>
  <c r="E36" i="1"/>
  <c r="AC36" i="1"/>
  <c r="AF36" i="1"/>
  <c r="AF26" i="1"/>
  <c r="AC26" i="1"/>
  <c r="Z26" i="1"/>
  <c r="W26" i="1"/>
  <c r="Q26" i="1"/>
  <c r="K26" i="1"/>
  <c r="H26" i="1"/>
  <c r="E26" i="1"/>
  <c r="AF17" i="1"/>
  <c r="AC17" i="1"/>
  <c r="W17" i="1"/>
  <c r="Q17" i="1"/>
  <c r="K17" i="1"/>
  <c r="H17" i="1"/>
  <c r="E17" i="1"/>
  <c r="H35" i="1"/>
  <c r="K35" i="1"/>
  <c r="AF45" i="1"/>
  <c r="AF35" i="1"/>
  <c r="W35" i="1"/>
  <c r="W45" i="1"/>
  <c r="Z45" i="1"/>
  <c r="AC45" i="1"/>
  <c r="AC35" i="1"/>
  <c r="Z35" i="1"/>
  <c r="Q35" i="1"/>
  <c r="Q45" i="1"/>
  <c r="K45" i="1"/>
  <c r="H45" i="1"/>
  <c r="E45" i="1"/>
  <c r="E35" i="1"/>
  <c r="AF16" i="1"/>
  <c r="AF25" i="1"/>
  <c r="E25" i="1"/>
  <c r="H25" i="1"/>
  <c r="K25" i="1"/>
  <c r="Q25" i="1"/>
  <c r="W25" i="1"/>
  <c r="AC25" i="1"/>
  <c r="Z25" i="1"/>
  <c r="AC16" i="1"/>
  <c r="W16" i="1"/>
  <c r="Q16" i="1"/>
  <c r="K16" i="1"/>
  <c r="H16" i="1"/>
  <c r="E16" i="1"/>
  <c r="AF44" i="1"/>
  <c r="AF34" i="1"/>
  <c r="AF24" i="1"/>
  <c r="AF15" i="1"/>
  <c r="H34" i="1"/>
  <c r="AC15" i="1"/>
  <c r="W15" i="1"/>
  <c r="Q15" i="1"/>
  <c r="K15" i="1"/>
  <c r="H15" i="1"/>
  <c r="E15" i="1"/>
  <c r="AC44" i="1"/>
  <c r="Z44" i="1"/>
  <c r="W44" i="1"/>
  <c r="Q44" i="1"/>
  <c r="K44" i="1"/>
  <c r="H44" i="1"/>
  <c r="E44" i="1"/>
  <c r="E34" i="1"/>
  <c r="K34" i="1"/>
  <c r="Q34" i="1"/>
  <c r="W34" i="1"/>
  <c r="Z34" i="1"/>
  <c r="AC34" i="1"/>
  <c r="AC24" i="1"/>
  <c r="Z24" i="1"/>
  <c r="W24" i="1"/>
  <c r="Q24" i="1"/>
  <c r="K24" i="1"/>
  <c r="H24" i="1"/>
  <c r="E24" i="1"/>
  <c r="E28" i="1" l="1"/>
  <c r="E48" i="1"/>
  <c r="E38" i="1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<sst xmlns="http://schemas.openxmlformats.org/spreadsheetml/2006/main" count="45" uniqueCount="27">
  <si>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</si>
  <si>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</si>
  <si>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</si>
  <si>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</si>
  <si>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</si>
  <si>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</si>
  <si>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</si>
  <si>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</si>
  <si>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</si>
  <si>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</si>
  <si>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</si>
  <si>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</si>
  <si>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</si>
  <si>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</si>
  <si>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</si>
  <si>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</si>
  <si>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</si>
  <si>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</si>
  <si>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</si>
  <si>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Non-Resident Aliens</t>
  </si>
  <si>
    <t>2 or More</t>
  </si>
  <si>
    <t>Hawaiian</t>
  </si>
  <si>
    <t xml:space="preserve">NOTE:  New Report as of Fall 2008 reports on all students. </t>
  </si>
  <si>
    <t>White</t>
  </si>
  <si>
    <t>FRP 4   Report 871:2010</t>
  </si>
  <si>
    <t>Data as of 9/22/2014</t>
  </si>
  <si>
    <t>2003 - 2009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</si>
</sst>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8" fillId="0" borderId="0" xfId="3" applyFont="1" applyBorder="1"/>
    <xf numFmtId="0" fontId="11" fillId="0" borderId="0" xfId="3" applyFont="1" applyBorder="1"/>
    <xf numFmtId="0" fontId="1" fillId="0" borderId="0" xfId="4" applyBorder="1"/>
    <xf numFmtId="0" fontId="9" fillId="0" borderId="1" xfId="3" applyFont="1" applyBorder="1" applyAlignment="1">
      <alignment horizontal="center"/>
    </xf>
    <xf numFmtId="0" fontId="9" fillId="0" borderId="0" xfId="0" applyNumberFormat="1" applyFont="1" applyAlignment="1">
      <alignment horizontal="right"/>
    </xf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11</xdr:row>
      <xdr:rowOff>114300</xdr:rowOff>
    </xdr:from>
    <xdr:to>
      <xdr:col>22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11</xdr:row>
      <xdr:rowOff>123825</xdr:rowOff>
    </xdr:from>
    <xdr:to>
      <xdr:col>19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zoomScaleNormal="100" workbookViewId="0">
      <selection activeCell="A48" sqref="A48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26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21</v>
      </c>
      <c r="N11" s="18"/>
      <c r="O11" s="18"/>
      <c r="P11" s="18" t="s">
        <v>5</v>
      </c>
      <c r="Q11" s="18"/>
      <c r="R11" s="18"/>
      <c r="S11" s="18" t="s">
        <v>20</v>
      </c>
      <c r="T11" s="18"/>
      <c r="U11" s="18"/>
      <c r="V11" s="18" t="s">
        <v>6</v>
      </c>
      <c r="W11" s="18"/>
      <c r="X11" s="18"/>
      <c r="Y11" s="18" t="s">
        <v>23</v>
      </c>
      <c r="Z11" s="18"/>
      <c r="AA11" s="18"/>
      <c r="AB11" s="18" t="s">
        <v>7</v>
      </c>
      <c r="AC11" s="18"/>
      <c r="AD11" s="42"/>
      <c r="AE11" s="18" t="s">
        <v>19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8" customHeight="1">
      <c r="A15" s="26" t="s">
        <v>10</v>
      </c>
      <c r="B15" s="23">
        <v>2003</v>
      </c>
      <c r="C15" s="39">
        <v>5538</v>
      </c>
      <c r="D15" s="24"/>
      <c r="E15" s="40">
        <f t="shared" ref="E15:E21" si="0">C15/C15</f>
        <v>1</v>
      </c>
      <c r="F15" s="39">
        <v>400</v>
      </c>
      <c r="G15" s="24"/>
      <c r="H15" s="40">
        <f t="shared" ref="H15:H21" si="1">F15/F15</f>
        <v>1</v>
      </c>
      <c r="I15" s="39">
        <v>749</v>
      </c>
      <c r="J15" s="24"/>
      <c r="K15" s="40">
        <f t="shared" ref="K15:K21" si="2">I15/I15</f>
        <v>1</v>
      </c>
      <c r="L15" s="39">
        <v>0</v>
      </c>
      <c r="M15" s="24"/>
      <c r="N15" s="51" t="str">
        <f t="shared" ref="N15:N18" si="3">IF(L15=0,"100%",L15/L15)</f>
        <v>100%</v>
      </c>
      <c r="O15" s="39">
        <v>35</v>
      </c>
      <c r="P15" s="24"/>
      <c r="Q15" s="40">
        <f t="shared" ref="Q15:Q21" si="4">O15/O15</f>
        <v>1</v>
      </c>
      <c r="R15" s="39">
        <v>0</v>
      </c>
      <c r="S15" s="24"/>
      <c r="T15" s="51" t="str">
        <f t="shared" ref="T15:T16" si="5">IF(R15=0,"100%",R15/R15)</f>
        <v>100%</v>
      </c>
      <c r="U15" s="39">
        <v>242</v>
      </c>
      <c r="V15" s="24"/>
      <c r="W15" s="40">
        <f>U15/U15</f>
        <v>1</v>
      </c>
      <c r="X15" s="39">
        <v>3733</v>
      </c>
      <c r="Y15" s="24"/>
      <c r="Z15" s="40">
        <f t="shared" ref="Z15:Z21" si="6">X15/X15</f>
        <v>1</v>
      </c>
      <c r="AA15" s="39">
        <v>170</v>
      </c>
      <c r="AB15" s="24"/>
      <c r="AC15" s="40">
        <f t="shared" ref="AC15:AC21" si="7">AA15/AA15</f>
        <v>1</v>
      </c>
      <c r="AD15" s="39">
        <v>209</v>
      </c>
      <c r="AF15" s="40">
        <f t="shared" ref="AF15:AF21" si="8">AD15/AD15</f>
        <v>1</v>
      </c>
    </row>
    <row r="16" spans="1:34" ht="15.75">
      <c r="B16" s="23">
        <v>2004</v>
      </c>
      <c r="C16" s="39">
        <v>6037</v>
      </c>
      <c r="E16" s="40">
        <f t="shared" si="0"/>
        <v>1</v>
      </c>
      <c r="F16" s="39">
        <v>355</v>
      </c>
      <c r="H16" s="40">
        <f t="shared" si="1"/>
        <v>1</v>
      </c>
      <c r="I16" s="39">
        <v>742</v>
      </c>
      <c r="K16" s="40">
        <f t="shared" si="2"/>
        <v>1</v>
      </c>
      <c r="L16" s="39">
        <v>0</v>
      </c>
      <c r="N16" s="51" t="str">
        <f t="shared" si="3"/>
        <v>100%</v>
      </c>
      <c r="O16" s="39">
        <v>59</v>
      </c>
      <c r="Q16" s="40">
        <f t="shared" si="4"/>
        <v>1</v>
      </c>
      <c r="R16" s="39">
        <v>0</v>
      </c>
      <c r="T16" s="51" t="str">
        <f t="shared" si="5"/>
        <v>100%</v>
      </c>
      <c r="U16" s="39">
        <v>269</v>
      </c>
      <c r="W16" s="40">
        <f>U16/U16</f>
        <v>1</v>
      </c>
      <c r="X16" s="39">
        <v>4019</v>
      </c>
      <c r="Z16" s="40">
        <f t="shared" si="6"/>
        <v>1</v>
      </c>
      <c r="AA16" s="39">
        <v>297</v>
      </c>
      <c r="AC16" s="40">
        <f t="shared" si="7"/>
        <v>1</v>
      </c>
      <c r="AD16" s="39">
        <v>296</v>
      </c>
      <c r="AE16" s="22"/>
      <c r="AF16" s="40">
        <f t="shared" si="8"/>
        <v>1</v>
      </c>
    </row>
    <row r="17" spans="1:32" ht="16.5">
      <c r="A17" s="26"/>
      <c r="B17" s="23">
        <v>2005</v>
      </c>
      <c r="C17" s="39">
        <v>6112</v>
      </c>
      <c r="E17" s="40">
        <f t="shared" si="0"/>
        <v>1</v>
      </c>
      <c r="F17" s="39">
        <v>377</v>
      </c>
      <c r="H17" s="40">
        <f t="shared" si="1"/>
        <v>1</v>
      </c>
      <c r="I17" s="39">
        <v>754</v>
      </c>
      <c r="K17" s="40">
        <f t="shared" si="2"/>
        <v>1</v>
      </c>
      <c r="L17" s="39">
        <v>0</v>
      </c>
      <c r="N17" s="51" t="str">
        <f t="shared" si="3"/>
        <v>100%</v>
      </c>
      <c r="O17" s="39">
        <v>13</v>
      </c>
      <c r="Q17" s="40">
        <f t="shared" si="4"/>
        <v>1</v>
      </c>
      <c r="R17" s="39">
        <v>187</v>
      </c>
      <c r="T17" s="40">
        <f>R17/R17</f>
        <v>1</v>
      </c>
      <c r="U17" s="39">
        <v>332</v>
      </c>
      <c r="W17" s="40">
        <f>U17/U17</f>
        <v>1</v>
      </c>
      <c r="X17" s="39">
        <v>3959</v>
      </c>
      <c r="Z17" s="40">
        <f t="shared" si="6"/>
        <v>1</v>
      </c>
      <c r="AA17" s="39">
        <v>260</v>
      </c>
      <c r="AC17" s="40">
        <f t="shared" si="7"/>
        <v>1</v>
      </c>
      <c r="AD17" s="39">
        <v>230</v>
      </c>
      <c r="AE17" s="22"/>
      <c r="AF17" s="40">
        <f t="shared" si="8"/>
        <v>1</v>
      </c>
    </row>
    <row r="18" spans="1:32" ht="16.5">
      <c r="A18" s="26"/>
      <c r="B18" s="23">
        <v>2006</v>
      </c>
      <c r="C18" s="39">
        <v>5386</v>
      </c>
      <c r="E18" s="40">
        <f t="shared" si="0"/>
        <v>1</v>
      </c>
      <c r="F18" s="39">
        <v>271</v>
      </c>
      <c r="H18" s="40">
        <f t="shared" si="1"/>
        <v>1</v>
      </c>
      <c r="I18" s="39">
        <v>600</v>
      </c>
      <c r="K18" s="40">
        <f t="shared" si="2"/>
        <v>1</v>
      </c>
      <c r="L18" s="39">
        <v>0</v>
      </c>
      <c r="N18" s="51" t="str">
        <f t="shared" si="3"/>
        <v>100%</v>
      </c>
      <c r="O18" s="39">
        <v>12</v>
      </c>
      <c r="Q18" s="40">
        <f t="shared" si="4"/>
        <v>1</v>
      </c>
      <c r="R18" s="39">
        <v>167</v>
      </c>
      <c r="T18" s="40">
        <f>R18/R18</f>
        <v>1</v>
      </c>
      <c r="U18" s="39">
        <v>298</v>
      </c>
      <c r="W18" s="40">
        <f>U18/U18</f>
        <v>1</v>
      </c>
      <c r="X18" s="39">
        <v>3567</v>
      </c>
      <c r="Z18" s="40">
        <f t="shared" si="6"/>
        <v>1</v>
      </c>
      <c r="AA18" s="39">
        <v>246</v>
      </c>
      <c r="AC18" s="40">
        <f t="shared" si="7"/>
        <v>1</v>
      </c>
      <c r="AD18" s="39">
        <v>225</v>
      </c>
      <c r="AE18" s="22"/>
      <c r="AF18" s="40">
        <f t="shared" si="8"/>
        <v>1</v>
      </c>
    </row>
    <row r="19" spans="1:32" ht="16.5">
      <c r="A19" s="26"/>
      <c r="B19" s="23">
        <v>2007</v>
      </c>
      <c r="C19" s="39">
        <f>SUM(F19,I19,L19,O19,U19,R19,X19,AA19,AD19,)</f>
        <v>5984</v>
      </c>
      <c r="E19" s="40">
        <f t="shared" si="0"/>
        <v>1</v>
      </c>
      <c r="F19" s="39">
        <v>268</v>
      </c>
      <c r="H19" s="40">
        <f t="shared" si="1"/>
        <v>1</v>
      </c>
      <c r="I19" s="39">
        <v>729</v>
      </c>
      <c r="K19" s="40">
        <f t="shared" si="2"/>
        <v>1</v>
      </c>
      <c r="L19" s="39">
        <v>1</v>
      </c>
      <c r="N19" s="40">
        <f>L19/L19</f>
        <v>1</v>
      </c>
      <c r="O19" s="39">
        <v>14</v>
      </c>
      <c r="Q19" s="40">
        <f t="shared" si="4"/>
        <v>1</v>
      </c>
      <c r="R19" s="39">
        <v>188</v>
      </c>
      <c r="T19" s="40">
        <f>R19/R19</f>
        <v>1</v>
      </c>
      <c r="U19" s="39">
        <v>291</v>
      </c>
      <c r="W19" s="40">
        <f>R19/R19</f>
        <v>1</v>
      </c>
      <c r="X19" s="39">
        <v>3876</v>
      </c>
      <c r="Z19" s="40">
        <f t="shared" si="6"/>
        <v>1</v>
      </c>
      <c r="AA19" s="39">
        <v>383</v>
      </c>
      <c r="AC19" s="40">
        <f t="shared" si="7"/>
        <v>1</v>
      </c>
      <c r="AD19" s="39">
        <v>234</v>
      </c>
      <c r="AE19" s="22"/>
      <c r="AF19" s="40">
        <f t="shared" si="8"/>
        <v>1</v>
      </c>
    </row>
    <row r="20" spans="1:32" ht="16.5">
      <c r="A20" s="26"/>
      <c r="B20" s="23">
        <v>2008</v>
      </c>
      <c r="C20" s="39">
        <v>5762</v>
      </c>
      <c r="E20" s="40">
        <f t="shared" si="0"/>
        <v>1</v>
      </c>
      <c r="F20" s="39">
        <v>314</v>
      </c>
      <c r="H20" s="40">
        <f t="shared" si="1"/>
        <v>1</v>
      </c>
      <c r="I20" s="39">
        <v>654</v>
      </c>
      <c r="K20" s="40">
        <f t="shared" si="2"/>
        <v>1</v>
      </c>
      <c r="L20" s="39">
        <v>2</v>
      </c>
      <c r="N20" s="40">
        <f>L20/L20</f>
        <v>1</v>
      </c>
      <c r="O20" s="39">
        <v>11</v>
      </c>
      <c r="Q20" s="40">
        <f t="shared" si="4"/>
        <v>1</v>
      </c>
      <c r="R20" s="39">
        <v>214</v>
      </c>
      <c r="T20" s="40">
        <f>R20/R20</f>
        <v>1</v>
      </c>
      <c r="U20" s="39">
        <v>234</v>
      </c>
      <c r="W20" s="40">
        <f>R20/R20</f>
        <v>1</v>
      </c>
      <c r="X20" s="39">
        <v>3828</v>
      </c>
      <c r="Z20" s="40">
        <f t="shared" si="6"/>
        <v>1</v>
      </c>
      <c r="AA20" s="39">
        <v>278</v>
      </c>
      <c r="AC20" s="40">
        <f t="shared" si="7"/>
        <v>1</v>
      </c>
      <c r="AD20" s="39">
        <v>227</v>
      </c>
      <c r="AE20" s="22"/>
      <c r="AF20" s="40">
        <f t="shared" si="8"/>
        <v>1</v>
      </c>
    </row>
    <row r="21" spans="1:32" ht="16.5">
      <c r="A21" s="26"/>
      <c r="B21" s="23">
        <v>2009</v>
      </c>
      <c r="C21" s="39">
        <v>6058</v>
      </c>
      <c r="E21" s="40">
        <f t="shared" si="0"/>
        <v>1</v>
      </c>
      <c r="F21" s="39">
        <v>243</v>
      </c>
      <c r="H21" s="40">
        <f t="shared" si="1"/>
        <v>1</v>
      </c>
      <c r="I21" s="39">
        <v>731</v>
      </c>
      <c r="K21" s="40">
        <f t="shared" si="2"/>
        <v>1</v>
      </c>
      <c r="L21" s="39">
        <v>2</v>
      </c>
      <c r="N21" s="40">
        <f>L21/L21</f>
        <v>1</v>
      </c>
      <c r="O21" s="39">
        <v>8</v>
      </c>
      <c r="Q21" s="40">
        <f t="shared" si="4"/>
        <v>1</v>
      </c>
      <c r="R21" s="39">
        <v>200</v>
      </c>
      <c r="T21" s="40">
        <f>R21/R21</f>
        <v>1</v>
      </c>
      <c r="U21" s="39">
        <v>252</v>
      </c>
      <c r="W21" s="40">
        <f>R21/R21</f>
        <v>1</v>
      </c>
      <c r="X21" s="39">
        <v>4340</v>
      </c>
      <c r="Z21" s="40">
        <f t="shared" si="6"/>
        <v>1</v>
      </c>
      <c r="AA21" s="39">
        <v>63</v>
      </c>
      <c r="AC21" s="40">
        <f t="shared" si="7"/>
        <v>1</v>
      </c>
      <c r="AD21" s="39">
        <v>219</v>
      </c>
      <c r="AE21" s="22"/>
      <c r="AF21" s="40">
        <f t="shared" si="8"/>
        <v>1</v>
      </c>
    </row>
    <row r="22" spans="1:32" ht="16.5">
      <c r="A22" s="26"/>
      <c r="B22" s="23"/>
      <c r="C22" s="22"/>
      <c r="AD22" s="22"/>
      <c r="AE22" s="22"/>
      <c r="AF22" s="22"/>
    </row>
    <row r="23" spans="1:32" ht="16.5">
      <c r="A23" s="26"/>
      <c r="C23" s="22"/>
      <c r="AD23" s="22"/>
      <c r="AE23" s="22"/>
      <c r="AF23" s="22"/>
    </row>
    <row r="24" spans="1:32" ht="16.5" customHeight="1">
      <c r="A24" s="26" t="s">
        <v>11</v>
      </c>
      <c r="B24" s="23">
        <v>2003</v>
      </c>
      <c r="C24" s="39">
        <v>4830</v>
      </c>
      <c r="D24" s="24"/>
      <c r="E24" s="25">
        <f t="shared" ref="E24:E30" si="9">IF(C15=0,0,C24/C15)</f>
        <v>0.87215601300108347</v>
      </c>
      <c r="F24" s="39">
        <v>297</v>
      </c>
      <c r="G24" s="24"/>
      <c r="H24" s="25">
        <f t="shared" ref="H24:H30" si="10">IF(F15=0,0,F24/F15)</f>
        <v>0.74250000000000005</v>
      </c>
      <c r="I24" s="39">
        <v>673</v>
      </c>
      <c r="J24" s="24"/>
      <c r="K24" s="25">
        <f t="shared" ref="K24:K30" si="11">IF(I15=0,0,I24/I15)</f>
        <v>0.89853137516688919</v>
      </c>
      <c r="L24" s="39">
        <v>0</v>
      </c>
      <c r="M24" s="24"/>
      <c r="N24" s="25">
        <f t="shared" ref="N24:N30" si="12">IF(L15=0,0,L24/L15)</f>
        <v>0</v>
      </c>
      <c r="O24" s="39">
        <v>28</v>
      </c>
      <c r="P24" s="24"/>
      <c r="Q24" s="25">
        <f t="shared" ref="Q24:Q30" si="13">IF(O15=0,0,O24/O15)</f>
        <v>0.8</v>
      </c>
      <c r="R24" s="39">
        <v>0</v>
      </c>
      <c r="S24" s="24"/>
      <c r="T24" s="25">
        <f t="shared" ref="T24:T30" si="14">IF(R15=0,0,R24/R15)</f>
        <v>0</v>
      </c>
      <c r="U24" s="39">
        <v>186</v>
      </c>
      <c r="V24" s="24"/>
      <c r="W24" s="25">
        <f t="shared" ref="W24:W30" si="15">IF(U15=0,0,U24/U15)</f>
        <v>0.76859504132231404</v>
      </c>
      <c r="X24" s="39">
        <v>3321</v>
      </c>
      <c r="Y24" s="24"/>
      <c r="Z24" s="25">
        <f t="shared" ref="Z24:Z30" si="16">IF(X15=0,0,X24/X15)</f>
        <v>0.88963300294669168</v>
      </c>
      <c r="AA24" s="39">
        <v>146</v>
      </c>
      <c r="AB24" s="24"/>
      <c r="AC24" s="25">
        <f t="shared" ref="AC24:AC30" si="17">IF(AA15=0,0,AA24/AA15)</f>
        <v>0.85882352941176465</v>
      </c>
      <c r="AD24" s="39">
        <v>179</v>
      </c>
      <c r="AF24" s="44">
        <f t="shared" ref="AF24:AF30" si="18">IF(AD15=0,0,AD24/AD15)</f>
        <v>0.8564593301435407</v>
      </c>
    </row>
    <row r="25" spans="1:32" ht="16.5">
      <c r="A25" s="26" t="s">
        <v>12</v>
      </c>
      <c r="B25" s="23">
        <v>2004</v>
      </c>
      <c r="C25" s="39">
        <v>5281</v>
      </c>
      <c r="E25" s="25">
        <f t="shared" si="9"/>
        <v>0.87477223786648994</v>
      </c>
      <c r="F25" s="39">
        <v>262</v>
      </c>
      <c r="H25" s="25">
        <f t="shared" si="10"/>
        <v>0.73802816901408452</v>
      </c>
      <c r="I25" s="39">
        <v>662</v>
      </c>
      <c r="K25" s="25">
        <f t="shared" si="11"/>
        <v>0.89218328840970351</v>
      </c>
      <c r="L25" s="39">
        <v>0</v>
      </c>
      <c r="N25" s="25">
        <f t="shared" si="12"/>
        <v>0</v>
      </c>
      <c r="O25" s="39">
        <v>46</v>
      </c>
      <c r="Q25" s="25">
        <f t="shared" si="13"/>
        <v>0.77966101694915257</v>
      </c>
      <c r="R25" s="39">
        <v>0</v>
      </c>
      <c r="T25" s="25">
        <f t="shared" si="14"/>
        <v>0</v>
      </c>
      <c r="U25" s="39">
        <v>221</v>
      </c>
      <c r="W25" s="25">
        <f t="shared" si="15"/>
        <v>0.82156133828996281</v>
      </c>
      <c r="X25" s="39">
        <v>3588</v>
      </c>
      <c r="Z25" s="25">
        <f t="shared" si="16"/>
        <v>0.89275939288380191</v>
      </c>
      <c r="AA25" s="39">
        <v>261</v>
      </c>
      <c r="AC25" s="25">
        <f t="shared" si="17"/>
        <v>0.87878787878787878</v>
      </c>
      <c r="AD25" s="39">
        <v>241</v>
      </c>
      <c r="AE25" s="22"/>
      <c r="AF25" s="44">
        <f t="shared" si="18"/>
        <v>0.81418918918918914</v>
      </c>
    </row>
    <row r="26" spans="1:32" ht="15.75">
      <c r="B26" s="23">
        <v>2005</v>
      </c>
      <c r="C26" s="39">
        <v>5329</v>
      </c>
      <c r="E26" s="25">
        <f t="shared" si="9"/>
        <v>0.87189136125654454</v>
      </c>
      <c r="F26" s="39">
        <v>273</v>
      </c>
      <c r="H26" s="25">
        <f t="shared" si="10"/>
        <v>0.72413793103448276</v>
      </c>
      <c r="I26" s="39">
        <v>677</v>
      </c>
      <c r="K26" s="25">
        <f t="shared" si="11"/>
        <v>0.89787798408488062</v>
      </c>
      <c r="L26" s="39">
        <v>0</v>
      </c>
      <c r="N26" s="25">
        <f t="shared" si="12"/>
        <v>0</v>
      </c>
      <c r="O26" s="39">
        <v>9</v>
      </c>
      <c r="Q26" s="25">
        <f t="shared" si="13"/>
        <v>0.69230769230769229</v>
      </c>
      <c r="R26" s="39">
        <v>154</v>
      </c>
      <c r="T26" s="25">
        <f t="shared" si="14"/>
        <v>0.82352941176470584</v>
      </c>
      <c r="U26" s="39">
        <v>283</v>
      </c>
      <c r="W26" s="25">
        <f t="shared" si="15"/>
        <v>0.85240963855421692</v>
      </c>
      <c r="X26" s="39">
        <v>3516</v>
      </c>
      <c r="Z26" s="25">
        <f t="shared" si="16"/>
        <v>0.88810305632735542</v>
      </c>
      <c r="AA26" s="39">
        <v>227</v>
      </c>
      <c r="AC26" s="25">
        <f t="shared" si="17"/>
        <v>0.87307692307692308</v>
      </c>
      <c r="AD26" s="39">
        <v>191</v>
      </c>
      <c r="AE26" s="22"/>
      <c r="AF26" s="44">
        <f t="shared" si="18"/>
        <v>0.83043478260869563</v>
      </c>
    </row>
    <row r="27" spans="1:32" ht="16.5">
      <c r="A27" s="26"/>
      <c r="B27" s="23">
        <v>2006</v>
      </c>
      <c r="C27" s="39">
        <v>4787</v>
      </c>
      <c r="E27" s="25">
        <f t="shared" si="9"/>
        <v>0.88878574080950612</v>
      </c>
      <c r="F27" s="39">
        <v>210</v>
      </c>
      <c r="H27" s="25">
        <f t="shared" si="10"/>
        <v>0.77490774907749083</v>
      </c>
      <c r="I27" s="39">
        <v>547</v>
      </c>
      <c r="K27" s="25">
        <f t="shared" si="11"/>
        <v>0.91166666666666663</v>
      </c>
      <c r="L27" s="39">
        <v>0</v>
      </c>
      <c r="N27" s="25">
        <f t="shared" si="12"/>
        <v>0</v>
      </c>
      <c r="O27" s="39">
        <v>9</v>
      </c>
      <c r="Q27" s="25">
        <f t="shared" si="13"/>
        <v>0.75</v>
      </c>
      <c r="R27" s="39">
        <v>130</v>
      </c>
      <c r="T27" s="25">
        <f t="shared" si="14"/>
        <v>0.77844311377245512</v>
      </c>
      <c r="U27" s="39">
        <v>254</v>
      </c>
      <c r="W27" s="25">
        <f t="shared" si="15"/>
        <v>0.8523489932885906</v>
      </c>
      <c r="X27" s="39">
        <v>3242</v>
      </c>
      <c r="Z27" s="25">
        <f t="shared" si="16"/>
        <v>0.90888701990468179</v>
      </c>
      <c r="AA27" s="39">
        <v>204</v>
      </c>
      <c r="AC27" s="25">
        <f t="shared" si="17"/>
        <v>0.82926829268292679</v>
      </c>
      <c r="AD27" s="39">
        <v>191</v>
      </c>
      <c r="AE27" s="22"/>
      <c r="AF27" s="25">
        <f t="shared" si="18"/>
        <v>0.84888888888888892</v>
      </c>
    </row>
    <row r="28" spans="1:32" ht="16.5">
      <c r="A28" s="26"/>
      <c r="B28" s="23">
        <v>2007</v>
      </c>
      <c r="C28" s="39">
        <f>SUM(F28,I28,L28,O28,U28,R28,X28,AA28,AD28,)</f>
        <v>5276</v>
      </c>
      <c r="E28" s="25">
        <f t="shared" si="9"/>
        <v>0.88168449197860965</v>
      </c>
      <c r="F28" s="39">
        <v>203</v>
      </c>
      <c r="H28" s="25">
        <f t="shared" si="10"/>
        <v>0.7574626865671642</v>
      </c>
      <c r="I28" s="39">
        <v>646</v>
      </c>
      <c r="K28" s="25">
        <f t="shared" si="11"/>
        <v>0.88614540466392322</v>
      </c>
      <c r="L28" s="39">
        <v>1</v>
      </c>
      <c r="N28" s="25">
        <f t="shared" si="12"/>
        <v>1</v>
      </c>
      <c r="O28" s="39">
        <v>11</v>
      </c>
      <c r="Q28" s="25">
        <f t="shared" si="13"/>
        <v>0.7857142857142857</v>
      </c>
      <c r="R28" s="39">
        <v>158</v>
      </c>
      <c r="T28" s="25">
        <f t="shared" si="14"/>
        <v>0.84042553191489366</v>
      </c>
      <c r="U28" s="39">
        <v>244</v>
      </c>
      <c r="W28" s="25">
        <f t="shared" si="15"/>
        <v>0.83848797250859108</v>
      </c>
      <c r="X28" s="39">
        <v>3476</v>
      </c>
      <c r="Z28" s="25">
        <f t="shared" si="16"/>
        <v>0.89680082559339525</v>
      </c>
      <c r="AA28" s="39">
        <v>343</v>
      </c>
      <c r="AC28" s="25">
        <f t="shared" si="17"/>
        <v>0.8955613577023499</v>
      </c>
      <c r="AD28" s="39">
        <v>194</v>
      </c>
      <c r="AE28" s="22"/>
      <c r="AF28" s="25">
        <f t="shared" si="18"/>
        <v>0.82905982905982911</v>
      </c>
    </row>
    <row r="29" spans="1:32" ht="16.5">
      <c r="A29" s="26"/>
      <c r="B29" s="23">
        <v>2008</v>
      </c>
      <c r="C29" s="39">
        <v>5120</v>
      </c>
      <c r="E29" s="25">
        <f t="shared" si="9"/>
        <v>0.88858035404373481</v>
      </c>
      <c r="F29" s="39">
        <v>234</v>
      </c>
      <c r="H29" s="25">
        <f t="shared" si="10"/>
        <v>0.74522292993630568</v>
      </c>
      <c r="I29" s="39">
        <v>587</v>
      </c>
      <c r="K29" s="25">
        <f t="shared" si="11"/>
        <v>0.89755351681957185</v>
      </c>
      <c r="L29" s="39">
        <v>2</v>
      </c>
      <c r="N29" s="25">
        <f t="shared" si="12"/>
        <v>1</v>
      </c>
      <c r="O29" s="39">
        <v>7</v>
      </c>
      <c r="Q29" s="25">
        <f t="shared" si="13"/>
        <v>0.63636363636363635</v>
      </c>
      <c r="R29" s="39">
        <v>191</v>
      </c>
      <c r="T29" s="25">
        <f t="shared" si="14"/>
        <v>0.89252336448598135</v>
      </c>
      <c r="U29" s="39">
        <v>203</v>
      </c>
      <c r="W29" s="25">
        <f t="shared" si="15"/>
        <v>0.86752136752136755</v>
      </c>
      <c r="X29" s="39">
        <v>3464</v>
      </c>
      <c r="Z29" s="25">
        <f t="shared" si="16"/>
        <v>0.90491118077324972</v>
      </c>
      <c r="AA29" s="39">
        <v>245</v>
      </c>
      <c r="AC29" s="25">
        <f t="shared" si="17"/>
        <v>0.88129496402877694</v>
      </c>
      <c r="AD29" s="39">
        <v>187</v>
      </c>
      <c r="AE29" s="22"/>
      <c r="AF29" s="25">
        <f t="shared" si="18"/>
        <v>0.82378854625550657</v>
      </c>
    </row>
    <row r="30" spans="1:32" ht="16.5">
      <c r="A30" s="26"/>
      <c r="B30" s="23">
        <v>2009</v>
      </c>
      <c r="C30" s="39">
        <v>5339</v>
      </c>
      <c r="E30" s="25">
        <f t="shared" si="9"/>
        <v>0.88131396500495218</v>
      </c>
      <c r="F30" s="39">
        <v>178</v>
      </c>
      <c r="H30" s="25">
        <f t="shared" si="10"/>
        <v>0.73251028806584362</v>
      </c>
      <c r="I30" s="39">
        <v>661</v>
      </c>
      <c r="K30" s="25">
        <f t="shared" si="11"/>
        <v>0.90424076607387138</v>
      </c>
      <c r="L30" s="39">
        <v>2</v>
      </c>
      <c r="N30" s="25">
        <f t="shared" si="12"/>
        <v>1</v>
      </c>
      <c r="O30" s="39">
        <v>4</v>
      </c>
      <c r="Q30" s="25">
        <f t="shared" si="13"/>
        <v>0.5</v>
      </c>
      <c r="R30" s="39">
        <v>170</v>
      </c>
      <c r="T30" s="25">
        <f t="shared" si="14"/>
        <v>0.85</v>
      </c>
      <c r="U30" s="39">
        <v>213</v>
      </c>
      <c r="W30" s="25">
        <f t="shared" si="15"/>
        <v>0.84523809523809523</v>
      </c>
      <c r="X30" s="39">
        <v>3866</v>
      </c>
      <c r="Z30" s="25">
        <f t="shared" si="16"/>
        <v>0.8907834101382488</v>
      </c>
      <c r="AA30" s="39">
        <v>58</v>
      </c>
      <c r="AC30" s="25">
        <f t="shared" si="17"/>
        <v>0.92063492063492058</v>
      </c>
      <c r="AD30" s="39">
        <v>187</v>
      </c>
      <c r="AE30" s="22"/>
      <c r="AF30" s="25">
        <f t="shared" si="18"/>
        <v>0.85388127853881279</v>
      </c>
    </row>
    <row r="31" spans="1:32" ht="16.5">
      <c r="A31" s="26"/>
      <c r="B31" s="23"/>
      <c r="C31" s="22"/>
      <c r="AD31" s="22"/>
      <c r="AE31" s="22"/>
      <c r="AF31" s="22"/>
    </row>
    <row r="32" spans="1:32" ht="16.5">
      <c r="A32" s="26"/>
      <c r="B32" s="23"/>
      <c r="C32" s="22"/>
      <c r="AD32" s="22"/>
      <c r="AE32" s="22"/>
      <c r="AF32" s="22"/>
    </row>
    <row r="33" spans="1:32" ht="16.5">
      <c r="A33" s="26"/>
      <c r="B33" s="23"/>
      <c r="C33" s="37"/>
      <c r="D33" s="24"/>
      <c r="E33" s="25"/>
      <c r="F33" s="37"/>
      <c r="G33" s="24"/>
      <c r="H33" s="25"/>
      <c r="I33" s="37"/>
      <c r="J33" s="24"/>
      <c r="K33" s="25"/>
      <c r="L33" s="37"/>
      <c r="M33" s="24"/>
      <c r="N33" s="25"/>
      <c r="O33" s="37"/>
      <c r="P33" s="24"/>
      <c r="Q33" s="25"/>
      <c r="R33" s="37"/>
      <c r="S33" s="24"/>
      <c r="T33" s="25"/>
      <c r="U33" s="37"/>
      <c r="V33" s="24"/>
      <c r="W33" s="25"/>
      <c r="X33" s="37"/>
      <c r="Y33" s="24"/>
      <c r="Z33" s="25"/>
      <c r="AA33" s="37"/>
      <c r="AB33" s="24"/>
      <c r="AC33" s="25"/>
    </row>
    <row r="34" spans="1:32" ht="16.5">
      <c r="A34" s="26" t="s">
        <v>13</v>
      </c>
      <c r="B34" s="23">
        <v>2003</v>
      </c>
      <c r="C34" s="39">
        <v>590</v>
      </c>
      <c r="D34" s="24"/>
      <c r="E34" s="25">
        <f t="shared" ref="E34:E40" si="19">IF(C15=0,0,C34/C15)</f>
        <v>0.10653665583243048</v>
      </c>
      <c r="F34" s="39">
        <v>88</v>
      </c>
      <c r="G34" s="24"/>
      <c r="H34" s="25">
        <f t="shared" ref="H34:H40" si="20">IF(F15=0,0,F34/F15)</f>
        <v>0.22</v>
      </c>
      <c r="I34" s="39">
        <v>54</v>
      </c>
      <c r="J34" s="24"/>
      <c r="K34" s="25">
        <f t="shared" ref="K34:K40" si="21">IF(I15=0,0,I34/I15)</f>
        <v>7.209612817089453E-2</v>
      </c>
      <c r="L34" s="39">
        <v>0</v>
      </c>
      <c r="M34" s="24"/>
      <c r="N34" s="25">
        <f>IF(L15=0,0,L34/L15)</f>
        <v>0</v>
      </c>
      <c r="O34" s="39">
        <v>4</v>
      </c>
      <c r="P34" s="24"/>
      <c r="Q34" s="25">
        <f t="shared" ref="Q34:Q40" si="22">IF(O15=0,0,O34/O15)</f>
        <v>0.11428571428571428</v>
      </c>
      <c r="R34" s="39">
        <v>0</v>
      </c>
      <c r="S34" s="24"/>
      <c r="T34" s="25">
        <f t="shared" ref="T34:T40" si="23">IF(R15=0,0,R34/R15)</f>
        <v>0</v>
      </c>
      <c r="U34" s="39">
        <v>48</v>
      </c>
      <c r="V34" s="24"/>
      <c r="W34" s="25">
        <f t="shared" ref="W34:W40" si="24">IF(U15=0,0,U34/U15)</f>
        <v>0.19834710743801653</v>
      </c>
      <c r="X34" s="39">
        <v>352</v>
      </c>
      <c r="Y34" s="24"/>
      <c r="Z34" s="25">
        <f t="shared" ref="Z34:Z40" si="25">IF(X15=0,0,X34/X15)</f>
        <v>9.4294133404768277E-2</v>
      </c>
      <c r="AA34" s="39">
        <v>23</v>
      </c>
      <c r="AB34" s="24"/>
      <c r="AC34" s="25">
        <f t="shared" ref="AC34:AC40" si="26">IF(AA15=0,0,AA34/AA15)</f>
        <v>0.13529411764705881</v>
      </c>
      <c r="AD34" s="39">
        <v>21</v>
      </c>
      <c r="AF34" s="44">
        <f t="shared" ref="AF34:AF40" si="27">IF(AD15=0,0,AD34/AD15)</f>
        <v>0.10047846889952153</v>
      </c>
    </row>
    <row r="35" spans="1:32" ht="16.5">
      <c r="A35" s="26" t="s">
        <v>14</v>
      </c>
      <c r="B35" s="23">
        <v>2004</v>
      </c>
      <c r="C35" s="39">
        <v>598</v>
      </c>
      <c r="E35" s="25">
        <f t="shared" si="19"/>
        <v>9.9055822428358462E-2</v>
      </c>
      <c r="F35" s="39">
        <v>76</v>
      </c>
      <c r="H35" s="25">
        <f t="shared" si="20"/>
        <v>0.21408450704225351</v>
      </c>
      <c r="I35" s="39">
        <v>65</v>
      </c>
      <c r="K35" s="25">
        <f t="shared" si="21"/>
        <v>8.7601078167115903E-2</v>
      </c>
      <c r="L35" s="39">
        <v>0</v>
      </c>
      <c r="N35" s="25">
        <f>IF(L16=0,0,L35/L16)</f>
        <v>0</v>
      </c>
      <c r="O35" s="39">
        <v>11</v>
      </c>
      <c r="Q35" s="25">
        <f t="shared" si="22"/>
        <v>0.1864406779661017</v>
      </c>
      <c r="R35" s="39">
        <v>0</v>
      </c>
      <c r="T35" s="25">
        <f t="shared" si="23"/>
        <v>0</v>
      </c>
      <c r="U35" s="39">
        <v>38</v>
      </c>
      <c r="W35" s="25">
        <f t="shared" si="24"/>
        <v>0.14126394052044611</v>
      </c>
      <c r="X35" s="39">
        <v>343</v>
      </c>
      <c r="Z35" s="25">
        <f t="shared" si="25"/>
        <v>8.5344613087832796E-2</v>
      </c>
      <c r="AA35" s="39">
        <v>31</v>
      </c>
      <c r="AC35" s="25">
        <f t="shared" si="26"/>
        <v>0.10437710437710437</v>
      </c>
      <c r="AD35" s="39">
        <v>34</v>
      </c>
      <c r="AE35" s="22"/>
      <c r="AF35" s="44">
        <f t="shared" si="27"/>
        <v>0.11486486486486487</v>
      </c>
    </row>
    <row r="36" spans="1:32" ht="16.5">
      <c r="A36" s="26" t="s">
        <v>15</v>
      </c>
      <c r="B36" s="23">
        <v>2005</v>
      </c>
      <c r="C36" s="39">
        <v>652</v>
      </c>
      <c r="E36" s="25">
        <f t="shared" si="19"/>
        <v>0.10667539267015706</v>
      </c>
      <c r="F36" s="39">
        <v>93</v>
      </c>
      <c r="H36" s="25">
        <f t="shared" si="20"/>
        <v>0.24668435013262599</v>
      </c>
      <c r="I36" s="39">
        <v>69</v>
      </c>
      <c r="K36" s="25">
        <f t="shared" si="21"/>
        <v>9.1511936339522551E-2</v>
      </c>
      <c r="L36" s="39">
        <v>0</v>
      </c>
      <c r="N36" s="25">
        <f>IF(L17=0,0,L36/L17)</f>
        <v>0</v>
      </c>
      <c r="O36" s="39">
        <v>4</v>
      </c>
      <c r="Q36" s="25">
        <f t="shared" si="22"/>
        <v>0.30769230769230771</v>
      </c>
      <c r="R36" s="39">
        <v>25</v>
      </c>
      <c r="T36" s="25">
        <f t="shared" si="23"/>
        <v>0.13368983957219252</v>
      </c>
      <c r="U36" s="39">
        <v>39</v>
      </c>
      <c r="W36" s="25">
        <f t="shared" si="24"/>
        <v>0.11746987951807229</v>
      </c>
      <c r="X36" s="39">
        <v>367</v>
      </c>
      <c r="Z36" s="25">
        <f t="shared" si="25"/>
        <v>9.270017681232634E-2</v>
      </c>
      <c r="AA36" s="39">
        <v>30</v>
      </c>
      <c r="AC36" s="25">
        <f t="shared" si="26"/>
        <v>0.11538461538461539</v>
      </c>
      <c r="AD36" s="39">
        <v>25</v>
      </c>
      <c r="AE36" s="22"/>
      <c r="AF36" s="44">
        <f t="shared" si="27"/>
        <v>0.10869565217391304</v>
      </c>
    </row>
    <row r="37" spans="1:32" ht="16.5">
      <c r="A37" s="26"/>
      <c r="B37" s="23">
        <v>2006</v>
      </c>
      <c r="C37" s="39">
        <v>507</v>
      </c>
      <c r="E37" s="25">
        <f t="shared" si="19"/>
        <v>9.4132937244708503E-2</v>
      </c>
      <c r="F37" s="39">
        <v>52</v>
      </c>
      <c r="H37" s="25">
        <f t="shared" si="20"/>
        <v>0.1918819188191882</v>
      </c>
      <c r="I37" s="39">
        <v>42</v>
      </c>
      <c r="K37" s="25">
        <f t="shared" si="21"/>
        <v>7.0000000000000007E-2</v>
      </c>
      <c r="L37" s="39">
        <v>0</v>
      </c>
      <c r="N37" s="25">
        <f>IF(L10=0,0,L37/L10)</f>
        <v>0</v>
      </c>
      <c r="O37" s="39">
        <v>3</v>
      </c>
      <c r="Q37" s="25">
        <f t="shared" si="22"/>
        <v>0.25</v>
      </c>
      <c r="R37" s="39">
        <v>30</v>
      </c>
      <c r="T37" s="25">
        <f t="shared" si="23"/>
        <v>0.17964071856287425</v>
      </c>
      <c r="U37" s="39">
        <v>34</v>
      </c>
      <c r="W37" s="25">
        <f t="shared" si="24"/>
        <v>0.11409395973154363</v>
      </c>
      <c r="X37" s="39">
        <v>284</v>
      </c>
      <c r="Z37" s="25">
        <f t="shared" si="25"/>
        <v>7.9618727221754976E-2</v>
      </c>
      <c r="AA37" s="39">
        <v>38</v>
      </c>
      <c r="AC37" s="25">
        <f t="shared" si="26"/>
        <v>0.15447154471544716</v>
      </c>
      <c r="AD37" s="39">
        <v>24</v>
      </c>
      <c r="AE37" s="22"/>
      <c r="AF37" s="44">
        <f t="shared" si="27"/>
        <v>0.10666666666666667</v>
      </c>
    </row>
    <row r="38" spans="1:32" ht="15.75">
      <c r="B38" s="23">
        <v>2007</v>
      </c>
      <c r="C38" s="39">
        <f>SUM(F38,I38,L38,O38,U38,R38,X38,AA38,AD38,)</f>
        <v>583</v>
      </c>
      <c r="E38" s="25">
        <f t="shared" si="19"/>
        <v>9.7426470588235295E-2</v>
      </c>
      <c r="F38" s="39">
        <v>55</v>
      </c>
      <c r="H38" s="25">
        <f t="shared" si="20"/>
        <v>0.20522388059701493</v>
      </c>
      <c r="I38" s="39">
        <v>67</v>
      </c>
      <c r="K38" s="25">
        <f t="shared" si="21"/>
        <v>9.1906721536351169E-2</v>
      </c>
      <c r="L38" s="39">
        <v>0</v>
      </c>
      <c r="N38" s="25">
        <f>IF(L11=0,0,L38/L11)</f>
        <v>0</v>
      </c>
      <c r="O38" s="39">
        <v>3</v>
      </c>
      <c r="Q38" s="25">
        <f t="shared" si="22"/>
        <v>0.21428571428571427</v>
      </c>
      <c r="R38" s="39">
        <v>25</v>
      </c>
      <c r="T38" s="25">
        <f t="shared" si="23"/>
        <v>0.13297872340425532</v>
      </c>
      <c r="U38" s="39">
        <v>44</v>
      </c>
      <c r="W38" s="25">
        <f t="shared" si="24"/>
        <v>0.15120274914089346</v>
      </c>
      <c r="X38" s="39">
        <v>329</v>
      </c>
      <c r="Z38" s="25">
        <f t="shared" si="25"/>
        <v>8.4881320949432404E-2</v>
      </c>
      <c r="AA38" s="39">
        <v>32</v>
      </c>
      <c r="AC38" s="25">
        <f t="shared" si="26"/>
        <v>8.3550913838120106E-2</v>
      </c>
      <c r="AD38" s="39">
        <v>28</v>
      </c>
      <c r="AE38" s="22"/>
      <c r="AF38" s="44">
        <f t="shared" si="27"/>
        <v>0.11965811965811966</v>
      </c>
    </row>
    <row r="39" spans="1:32" ht="16.5">
      <c r="A39" s="26"/>
      <c r="B39" s="23">
        <v>2008</v>
      </c>
      <c r="C39" s="39">
        <v>526</v>
      </c>
      <c r="E39" s="25">
        <f t="shared" si="19"/>
        <v>9.1287747309961823E-2</v>
      </c>
      <c r="F39" s="39">
        <v>63</v>
      </c>
      <c r="H39" s="25">
        <f t="shared" si="20"/>
        <v>0.20063694267515925</v>
      </c>
      <c r="I39" s="39">
        <v>54</v>
      </c>
      <c r="K39" s="25">
        <f t="shared" si="21"/>
        <v>8.2568807339449546E-2</v>
      </c>
      <c r="L39" s="39">
        <v>0</v>
      </c>
      <c r="N39" s="25">
        <f>IF(L12=0,0,L39/L12)</f>
        <v>0</v>
      </c>
      <c r="O39" s="39">
        <v>3</v>
      </c>
      <c r="Q39" s="25">
        <f t="shared" si="22"/>
        <v>0.27272727272727271</v>
      </c>
      <c r="R39" s="39">
        <v>20</v>
      </c>
      <c r="T39" s="25">
        <f t="shared" si="23"/>
        <v>9.3457943925233641E-2</v>
      </c>
      <c r="U39" s="39">
        <v>22</v>
      </c>
      <c r="W39" s="25">
        <f t="shared" si="24"/>
        <v>9.4017094017094016E-2</v>
      </c>
      <c r="X39" s="39">
        <v>319</v>
      </c>
      <c r="Z39" s="25">
        <f t="shared" si="25"/>
        <v>8.3333333333333329E-2</v>
      </c>
      <c r="AA39" s="39">
        <v>24</v>
      </c>
      <c r="AC39" s="25">
        <f t="shared" si="26"/>
        <v>8.6330935251798566E-2</v>
      </c>
      <c r="AD39" s="39">
        <v>21</v>
      </c>
      <c r="AE39" s="22"/>
      <c r="AF39" s="44">
        <f t="shared" si="27"/>
        <v>9.2511013215859028E-2</v>
      </c>
    </row>
    <row r="40" spans="1:32" ht="16.5">
      <c r="A40" s="26"/>
      <c r="B40" s="23">
        <v>2009</v>
      </c>
      <c r="C40" s="39">
        <v>592</v>
      </c>
      <c r="E40" s="25">
        <f t="shared" si="19"/>
        <v>9.7722020468801588E-2</v>
      </c>
      <c r="F40" s="39">
        <v>56</v>
      </c>
      <c r="H40" s="25">
        <f t="shared" si="20"/>
        <v>0.23045267489711935</v>
      </c>
      <c r="I40" s="39">
        <v>53</v>
      </c>
      <c r="K40" s="25">
        <f t="shared" si="21"/>
        <v>7.2503419972640218E-2</v>
      </c>
      <c r="L40" s="39">
        <v>0</v>
      </c>
      <c r="N40" s="25">
        <f>IF(L21=0,0,L40/L21)</f>
        <v>0</v>
      </c>
      <c r="O40" s="39">
        <v>3</v>
      </c>
      <c r="Q40" s="25">
        <f t="shared" si="22"/>
        <v>0.375</v>
      </c>
      <c r="R40" s="39">
        <v>23</v>
      </c>
      <c r="T40" s="25">
        <f t="shared" si="23"/>
        <v>0.115</v>
      </c>
      <c r="U40" s="39">
        <v>36</v>
      </c>
      <c r="W40" s="25">
        <f t="shared" si="24"/>
        <v>0.14285714285714285</v>
      </c>
      <c r="X40" s="39">
        <v>394</v>
      </c>
      <c r="Z40" s="25">
        <f t="shared" si="25"/>
        <v>9.0783410138248852E-2</v>
      </c>
      <c r="AA40" s="39">
        <v>5</v>
      </c>
      <c r="AC40" s="25">
        <f t="shared" si="26"/>
        <v>7.9365079365079361E-2</v>
      </c>
      <c r="AD40" s="39">
        <v>22</v>
      </c>
      <c r="AE40" s="22"/>
      <c r="AF40" s="44">
        <f t="shared" si="27"/>
        <v>0.1004566210045662</v>
      </c>
    </row>
    <row r="41" spans="1:32" ht="16.5">
      <c r="A41" s="26"/>
      <c r="C41" s="22"/>
      <c r="AD41" s="22"/>
      <c r="AE41" s="22"/>
      <c r="AF41" s="22"/>
    </row>
    <row r="42" spans="1:32" ht="16.5">
      <c r="A42" s="26"/>
      <c r="B42" s="23"/>
      <c r="C42" s="22"/>
      <c r="AD42" s="22"/>
      <c r="AE42" s="22"/>
      <c r="AF42" s="22"/>
    </row>
    <row r="43" spans="1:32">
      <c r="C43" s="22"/>
      <c r="AD43" s="22"/>
      <c r="AE43" s="22"/>
      <c r="AF43" s="22"/>
    </row>
    <row r="44" spans="1:32" ht="16.5">
      <c r="A44" s="26" t="s">
        <v>16</v>
      </c>
      <c r="B44" s="23">
        <v>2003</v>
      </c>
      <c r="C44" s="39">
        <v>118</v>
      </c>
      <c r="D44" s="24"/>
      <c r="E44" s="25">
        <f t="shared" ref="E44:E50" si="28">IF(C15=0,0,C44/C15)</f>
        <v>2.1307331166486095E-2</v>
      </c>
      <c r="F44" s="39">
        <v>15</v>
      </c>
      <c r="G44" s="24"/>
      <c r="H44" s="25">
        <f t="shared" ref="H44:H50" si="29">IF(F15=0,0,F44/F15)</f>
        <v>3.7499999999999999E-2</v>
      </c>
      <c r="I44" s="39">
        <v>22</v>
      </c>
      <c r="J44" s="24"/>
      <c r="K44" s="25">
        <f t="shared" ref="K44:K50" si="30">IF(I15=0,0,I44/I15)</f>
        <v>2.9372496662216287E-2</v>
      </c>
      <c r="L44" s="39">
        <v>0</v>
      </c>
      <c r="M44" s="24"/>
      <c r="N44" s="25">
        <f t="shared" ref="N44:N50" si="31">IF(L15=0,0,L44/L15)</f>
        <v>0</v>
      </c>
      <c r="O44" s="39">
        <v>3</v>
      </c>
      <c r="P44" s="24"/>
      <c r="Q44" s="25">
        <f t="shared" ref="Q44:Q50" si="32">IF(O15=0,0,O44/O15)</f>
        <v>8.5714285714285715E-2</v>
      </c>
      <c r="R44" s="39">
        <v>0</v>
      </c>
      <c r="S44" s="24"/>
      <c r="T44" s="25">
        <f t="shared" ref="T44:T50" si="33">IF(R15=0,0,R44/R15)</f>
        <v>0</v>
      </c>
      <c r="U44" s="39">
        <v>8</v>
      </c>
      <c r="V44" s="24"/>
      <c r="W44" s="25">
        <f t="shared" ref="W44:W50" si="34">IF(U15=0,0,U44/U15)</f>
        <v>3.3057851239669422E-2</v>
      </c>
      <c r="X44" s="39">
        <v>60</v>
      </c>
      <c r="Y44" s="24"/>
      <c r="Z44" s="25">
        <f t="shared" ref="Z44:Z50" si="35">IF(X15=0,0,X44/X15)</f>
        <v>1.6072863648540048E-2</v>
      </c>
      <c r="AA44" s="39">
        <v>1</v>
      </c>
      <c r="AB44" s="24"/>
      <c r="AC44" s="25">
        <f t="shared" ref="AC44:AC50" si="36">IF(AA15=0,0,AA44/AA15)</f>
        <v>5.8823529411764705E-3</v>
      </c>
      <c r="AD44" s="39">
        <v>9</v>
      </c>
      <c r="AF44" s="45">
        <f t="shared" ref="AF44:AF50" si="37">IF(AD15=0,0,AD44/AD15)</f>
        <v>4.3062200956937802E-2</v>
      </c>
    </row>
    <row r="45" spans="1:32" ht="16.5">
      <c r="A45" s="26" t="s">
        <v>17</v>
      </c>
      <c r="B45" s="23">
        <v>2004</v>
      </c>
      <c r="C45" s="39">
        <v>158</v>
      </c>
      <c r="E45" s="25">
        <f t="shared" si="28"/>
        <v>2.6171939705151564E-2</v>
      </c>
      <c r="F45" s="39">
        <v>17</v>
      </c>
      <c r="H45" s="25">
        <f t="shared" si="29"/>
        <v>4.788732394366197E-2</v>
      </c>
      <c r="I45" s="39">
        <v>15</v>
      </c>
      <c r="K45" s="25">
        <f t="shared" si="30"/>
        <v>2.0215633423180591E-2</v>
      </c>
      <c r="L45" s="39">
        <v>0</v>
      </c>
      <c r="N45" s="25">
        <f t="shared" si="31"/>
        <v>0</v>
      </c>
      <c r="O45" s="39">
        <v>2</v>
      </c>
      <c r="Q45" s="25">
        <f t="shared" si="32"/>
        <v>3.3898305084745763E-2</v>
      </c>
      <c r="R45" s="39">
        <v>0</v>
      </c>
      <c r="T45" s="25">
        <f t="shared" si="33"/>
        <v>0</v>
      </c>
      <c r="U45" s="39">
        <v>10</v>
      </c>
      <c r="W45" s="25">
        <f t="shared" si="34"/>
        <v>3.717472118959108E-2</v>
      </c>
      <c r="X45" s="39">
        <v>88</v>
      </c>
      <c r="Z45" s="25">
        <f t="shared" si="35"/>
        <v>2.1895994028365263E-2</v>
      </c>
      <c r="AA45" s="39">
        <v>5</v>
      </c>
      <c r="AC45" s="25">
        <f t="shared" si="36"/>
        <v>1.6835016835016835E-2</v>
      </c>
      <c r="AD45" s="39">
        <v>21</v>
      </c>
      <c r="AE45" s="22"/>
      <c r="AF45" s="45">
        <f t="shared" si="37"/>
        <v>7.0945945945945943E-2</v>
      </c>
    </row>
    <row r="46" spans="1:32" ht="15.75">
      <c r="B46" s="23">
        <v>2005</v>
      </c>
      <c r="C46" s="39">
        <v>131</v>
      </c>
      <c r="E46" s="25">
        <f t="shared" si="28"/>
        <v>2.1433246073298429E-2</v>
      </c>
      <c r="F46" s="39">
        <v>12</v>
      </c>
      <c r="H46" s="25">
        <f t="shared" si="29"/>
        <v>3.1830238726790451E-2</v>
      </c>
      <c r="I46" s="39">
        <v>8</v>
      </c>
      <c r="K46" s="25">
        <f t="shared" si="30"/>
        <v>1.0610079575596816E-2</v>
      </c>
      <c r="L46" s="39">
        <v>0</v>
      </c>
      <c r="N46" s="25">
        <f t="shared" si="31"/>
        <v>0</v>
      </c>
      <c r="O46" s="39">
        <v>0</v>
      </c>
      <c r="Q46" s="25">
        <f t="shared" si="32"/>
        <v>0</v>
      </c>
      <c r="R46" s="39">
        <v>8</v>
      </c>
      <c r="T46" s="25">
        <f t="shared" si="33"/>
        <v>4.2780748663101602E-2</v>
      </c>
      <c r="U46" s="39">
        <v>10</v>
      </c>
      <c r="W46" s="25">
        <f t="shared" si="34"/>
        <v>3.0120481927710843E-2</v>
      </c>
      <c r="X46" s="39">
        <v>79</v>
      </c>
      <c r="Z46" s="25">
        <f t="shared" si="35"/>
        <v>1.9954533973225563E-2</v>
      </c>
      <c r="AA46" s="39">
        <v>3</v>
      </c>
      <c r="AC46" s="25">
        <f t="shared" si="36"/>
        <v>1.1538461538461539E-2</v>
      </c>
      <c r="AD46" s="39">
        <v>14</v>
      </c>
      <c r="AE46" s="22"/>
      <c r="AF46" s="45">
        <f t="shared" si="37"/>
        <v>6.0869565217391307E-2</v>
      </c>
    </row>
    <row r="47" spans="1:32" ht="16.5">
      <c r="A47" s="47"/>
      <c r="B47" s="23">
        <v>2006</v>
      </c>
      <c r="C47" s="39">
        <v>92</v>
      </c>
      <c r="D47" s="48"/>
      <c r="E47" s="25">
        <f t="shared" si="28"/>
        <v>1.708132194578537E-2</v>
      </c>
      <c r="F47" s="39">
        <v>9</v>
      </c>
      <c r="G47" s="48"/>
      <c r="H47" s="25">
        <f t="shared" si="29"/>
        <v>3.3210332103321034E-2</v>
      </c>
      <c r="I47" s="39">
        <v>11</v>
      </c>
      <c r="J47" s="48"/>
      <c r="K47" s="25">
        <f t="shared" si="30"/>
        <v>1.8333333333333333E-2</v>
      </c>
      <c r="L47" s="39">
        <v>0</v>
      </c>
      <c r="M47" s="48"/>
      <c r="N47" s="25">
        <f t="shared" si="31"/>
        <v>0</v>
      </c>
      <c r="O47" s="39">
        <v>0</v>
      </c>
      <c r="P47" s="48"/>
      <c r="Q47" s="25">
        <f t="shared" si="32"/>
        <v>0</v>
      </c>
      <c r="R47" s="39">
        <v>7</v>
      </c>
      <c r="S47" s="48"/>
      <c r="T47" s="25">
        <f t="shared" si="33"/>
        <v>4.1916167664670656E-2</v>
      </c>
      <c r="U47" s="39">
        <v>10</v>
      </c>
      <c r="V47" s="48"/>
      <c r="W47" s="25">
        <f t="shared" si="34"/>
        <v>3.3557046979865772E-2</v>
      </c>
      <c r="X47" s="39">
        <v>41</v>
      </c>
      <c r="Y47" s="48"/>
      <c r="Z47" s="25">
        <f t="shared" si="35"/>
        <v>1.1494252873563218E-2</v>
      </c>
      <c r="AA47" s="39">
        <v>4</v>
      </c>
      <c r="AB47" s="48"/>
      <c r="AC47" s="25">
        <f t="shared" si="36"/>
        <v>1.6260162601626018E-2</v>
      </c>
      <c r="AD47" s="39">
        <v>10</v>
      </c>
      <c r="AE47" s="49"/>
      <c r="AF47" s="25">
        <f t="shared" si="37"/>
        <v>4.4444444444444446E-2</v>
      </c>
    </row>
    <row r="48" spans="1:32" ht="16.5">
      <c r="A48" s="47"/>
      <c r="B48" s="23">
        <v>2007</v>
      </c>
      <c r="C48" s="39">
        <f>SUM(F48,I48,L48,O48,U48,R48,X48,AA48,AD48,)</f>
        <v>125</v>
      </c>
      <c r="D48" s="48"/>
      <c r="E48" s="25">
        <f t="shared" si="28"/>
        <v>2.088903743315508E-2</v>
      </c>
      <c r="F48" s="39">
        <v>10</v>
      </c>
      <c r="G48" s="48"/>
      <c r="H48" s="25">
        <f t="shared" si="29"/>
        <v>3.7313432835820892E-2</v>
      </c>
      <c r="I48" s="39">
        <v>16</v>
      </c>
      <c r="J48" s="48"/>
      <c r="K48" s="25">
        <f t="shared" si="30"/>
        <v>2.194787379972565E-2</v>
      </c>
      <c r="L48" s="39">
        <v>0</v>
      </c>
      <c r="M48" s="48"/>
      <c r="N48" s="25">
        <f t="shared" si="31"/>
        <v>0</v>
      </c>
      <c r="O48" s="39">
        <v>0</v>
      </c>
      <c r="P48" s="48"/>
      <c r="Q48" s="25">
        <f t="shared" si="32"/>
        <v>0</v>
      </c>
      <c r="R48" s="39">
        <v>5</v>
      </c>
      <c r="S48" s="48"/>
      <c r="T48" s="25">
        <f t="shared" si="33"/>
        <v>2.6595744680851064E-2</v>
      </c>
      <c r="U48" s="39">
        <v>3</v>
      </c>
      <c r="V48" s="48"/>
      <c r="W48" s="25">
        <f t="shared" si="34"/>
        <v>1.0309278350515464E-2</v>
      </c>
      <c r="X48" s="39">
        <v>71</v>
      </c>
      <c r="Y48" s="48"/>
      <c r="Z48" s="25">
        <f t="shared" si="35"/>
        <v>1.8317853457172344E-2</v>
      </c>
      <c r="AA48" s="39">
        <v>8</v>
      </c>
      <c r="AB48" s="48"/>
      <c r="AC48" s="25">
        <f t="shared" si="36"/>
        <v>2.0887728459530026E-2</v>
      </c>
      <c r="AD48" s="39">
        <v>12</v>
      </c>
      <c r="AE48" s="49"/>
      <c r="AF48" s="25">
        <f t="shared" si="37"/>
        <v>5.128205128205128E-2</v>
      </c>
    </row>
    <row r="49" spans="1:33" ht="16.5">
      <c r="A49" s="47"/>
      <c r="B49" s="23">
        <v>2008</v>
      </c>
      <c r="C49" s="39">
        <v>116</v>
      </c>
      <c r="D49" s="48"/>
      <c r="E49" s="25">
        <f t="shared" si="28"/>
        <v>2.0131898646303367E-2</v>
      </c>
      <c r="F49" s="39">
        <v>17</v>
      </c>
      <c r="G49" s="48"/>
      <c r="H49" s="25">
        <f t="shared" si="29"/>
        <v>5.4140127388535034E-2</v>
      </c>
      <c r="I49" s="39">
        <v>13</v>
      </c>
      <c r="J49" s="48"/>
      <c r="K49" s="25">
        <f t="shared" si="30"/>
        <v>1.9877675840978593E-2</v>
      </c>
      <c r="L49" s="39">
        <v>0</v>
      </c>
      <c r="M49" s="48"/>
      <c r="N49" s="25">
        <f t="shared" si="31"/>
        <v>0</v>
      </c>
      <c r="O49" s="39">
        <v>1</v>
      </c>
      <c r="P49" s="48"/>
      <c r="Q49" s="25">
        <f t="shared" si="32"/>
        <v>9.0909090909090912E-2</v>
      </c>
      <c r="R49" s="39">
        <v>3</v>
      </c>
      <c r="S49" s="48"/>
      <c r="T49" s="25">
        <f t="shared" si="33"/>
        <v>1.4018691588785047E-2</v>
      </c>
      <c r="U49" s="39">
        <v>9</v>
      </c>
      <c r="V49" s="48"/>
      <c r="W49" s="25">
        <f t="shared" si="34"/>
        <v>3.8461538461538464E-2</v>
      </c>
      <c r="X49" s="39">
        <v>45</v>
      </c>
      <c r="Y49" s="48"/>
      <c r="Z49" s="25">
        <f t="shared" si="35"/>
        <v>1.1755485893416929E-2</v>
      </c>
      <c r="AA49" s="39">
        <v>9</v>
      </c>
      <c r="AB49" s="48"/>
      <c r="AC49" s="25">
        <f t="shared" si="36"/>
        <v>3.237410071942446E-2</v>
      </c>
      <c r="AD49" s="39">
        <v>19</v>
      </c>
      <c r="AE49" s="49"/>
      <c r="AF49" s="25">
        <f t="shared" si="37"/>
        <v>8.3700440528634359E-2</v>
      </c>
    </row>
    <row r="50" spans="1:33" ht="16.5">
      <c r="A50" s="47"/>
      <c r="B50" s="23">
        <v>2009</v>
      </c>
      <c r="C50" s="39">
        <v>127</v>
      </c>
      <c r="D50" s="48"/>
      <c r="E50" s="25">
        <f t="shared" si="28"/>
        <v>2.0964014526246286E-2</v>
      </c>
      <c r="F50" s="39">
        <v>9</v>
      </c>
      <c r="G50" s="48"/>
      <c r="H50" s="25">
        <f t="shared" si="29"/>
        <v>3.7037037037037035E-2</v>
      </c>
      <c r="I50" s="39">
        <v>17</v>
      </c>
      <c r="J50" s="48"/>
      <c r="K50" s="25">
        <f t="shared" si="30"/>
        <v>2.3255813953488372E-2</v>
      </c>
      <c r="L50" s="39">
        <v>0</v>
      </c>
      <c r="M50" s="48"/>
      <c r="N50" s="25">
        <f t="shared" si="31"/>
        <v>0</v>
      </c>
      <c r="O50" s="39">
        <v>1</v>
      </c>
      <c r="P50" s="48"/>
      <c r="Q50" s="25">
        <f t="shared" si="32"/>
        <v>0.125</v>
      </c>
      <c r="R50" s="39">
        <v>7</v>
      </c>
      <c r="S50" s="48"/>
      <c r="T50" s="25">
        <f t="shared" si="33"/>
        <v>3.5000000000000003E-2</v>
      </c>
      <c r="U50" s="39">
        <v>3</v>
      </c>
      <c r="V50" s="48"/>
      <c r="W50" s="25">
        <f t="shared" si="34"/>
        <v>1.1904761904761904E-2</v>
      </c>
      <c r="X50" s="39">
        <v>80</v>
      </c>
      <c r="Y50" s="48"/>
      <c r="Z50" s="25">
        <f t="shared" si="35"/>
        <v>1.8433179723502304E-2</v>
      </c>
      <c r="AA50" s="39">
        <v>0</v>
      </c>
      <c r="AB50" s="48"/>
      <c r="AC50" s="25">
        <f t="shared" si="36"/>
        <v>0</v>
      </c>
      <c r="AD50" s="39">
        <v>10</v>
      </c>
      <c r="AE50" s="49"/>
      <c r="AF50" s="25">
        <f t="shared" si="37"/>
        <v>4.5662100456621002E-2</v>
      </c>
    </row>
    <row r="51" spans="1:33" ht="16.5">
      <c r="A51" s="28"/>
      <c r="B51" s="50"/>
      <c r="C51" s="5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46"/>
      <c r="AE51" s="46"/>
      <c r="AF51" s="46"/>
    </row>
    <row r="52" spans="1:33" ht="16.5">
      <c r="A52" s="26"/>
      <c r="B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33" s="33" customFormat="1" ht="16.5">
      <c r="A53" s="30" t="s">
        <v>22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14" t="s">
        <v>18</v>
      </c>
      <c r="AD53" s="32"/>
      <c r="AG53" s="32"/>
    </row>
    <row r="54" spans="1:33" s="12" customFormat="1" ht="16.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  <c r="N54" s="14"/>
      <c r="O54" s="14"/>
      <c r="P54" s="14"/>
      <c r="Q54" s="14"/>
      <c r="S54" s="14"/>
      <c r="T54" s="14"/>
      <c r="U54" s="14"/>
      <c r="V54" s="14"/>
      <c r="W54" s="14"/>
      <c r="Y54" s="14"/>
      <c r="Z54" s="14"/>
      <c r="AA54" s="14"/>
      <c r="AB54" s="14"/>
      <c r="AC54" s="14" t="s">
        <v>25</v>
      </c>
      <c r="AD54" s="16"/>
      <c r="AG54" s="16"/>
    </row>
    <row r="55" spans="1:33" s="12" customFormat="1" ht="15.75">
      <c r="A55" s="11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  <c r="N55" s="34"/>
      <c r="O55" s="14"/>
      <c r="P55" s="14"/>
      <c r="Q55" s="14"/>
      <c r="S55" s="14"/>
      <c r="T55" s="34"/>
      <c r="U55" s="14"/>
      <c r="V55" s="14"/>
      <c r="W55" s="34"/>
      <c r="Y55" s="14"/>
      <c r="Z55" s="34"/>
      <c r="AA55" s="14"/>
      <c r="AB55" s="14"/>
      <c r="AC55" s="14" t="s">
        <v>24</v>
      </c>
      <c r="AD55" s="16"/>
      <c r="AG55" s="16"/>
    </row>
    <row r="56" spans="1:33" s="12" customFormat="1" ht="15.75"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  <c r="N56" s="14"/>
      <c r="O56" s="14"/>
      <c r="P56" s="14"/>
      <c r="Q56" s="14"/>
      <c r="S56" s="14"/>
      <c r="T56" s="14"/>
      <c r="U56" s="14"/>
      <c r="V56" s="14"/>
      <c r="W56" s="34"/>
      <c r="Y56" s="14"/>
      <c r="Z56" s="14"/>
      <c r="AA56" s="14"/>
      <c r="AB56" s="14"/>
      <c r="AC56" s="14"/>
      <c r="AD56" s="16"/>
      <c r="AG56" s="16"/>
    </row>
    <row r="57" spans="1:33" s="12" customFormat="1" ht="16.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  <c r="N57" s="34"/>
      <c r="O57" s="14"/>
      <c r="P57" s="14"/>
      <c r="Q57" s="14"/>
      <c r="S57" s="14"/>
      <c r="T57" s="34"/>
      <c r="U57" s="14"/>
      <c r="V57" s="14"/>
      <c r="W57" s="34"/>
      <c r="Y57" s="14"/>
      <c r="Z57" s="34"/>
      <c r="AA57" s="14"/>
      <c r="AB57" s="14"/>
      <c r="AC57" s="14"/>
      <c r="AD57" s="16"/>
      <c r="AG57" s="16"/>
    </row>
    <row r="58" spans="1:33" s="12" customFormat="1" ht="15.75"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  <c r="N58" s="34"/>
      <c r="O58" s="14"/>
      <c r="P58" s="14"/>
      <c r="Q58" s="14"/>
      <c r="S58" s="14"/>
      <c r="T58" s="34"/>
      <c r="U58" s="14"/>
      <c r="V58" s="14"/>
      <c r="W58" s="34"/>
      <c r="Y58" s="14"/>
      <c r="Z58" s="34"/>
      <c r="AA58" s="14"/>
      <c r="AB58" s="14"/>
      <c r="AC58" s="14"/>
      <c r="AD58" s="43"/>
      <c r="AE58" s="43"/>
      <c r="AF58" s="43"/>
      <c r="AG58" s="16"/>
    </row>
    <row r="59" spans="1:33" s="12" customFormat="1" ht="15.75">
      <c r="A59" s="35"/>
      <c r="B59" s="35"/>
      <c r="C59" s="1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1"/>
      <c r="AC59" s="11"/>
      <c r="AD59" s="43"/>
      <c r="AE59" s="43"/>
      <c r="AF59" s="43"/>
      <c r="AG59" s="16"/>
    </row>
    <row r="60" spans="1:33">
      <c r="B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33">
      <c r="A61" s="36"/>
      <c r="B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33">
      <c r="A62" s="36"/>
      <c r="B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33">
      <c r="A63" s="36"/>
      <c r="B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33">
      <c r="A64" s="36"/>
      <c r="B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>
      <c r="A65" s="36"/>
      <c r="B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>
      <c r="A66" s="36"/>
      <c r="B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>
      <c r="A67" s="36"/>
      <c r="B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>
      <c r="A68" s="36"/>
      <c r="B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</sheetData>
  <phoneticPr fontId="0" type="noConversion"/>
  <printOptions horizontalCentered="1" verticalCentered="1"/>
  <pageMargins left="0.25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2014-10-15T14:56:22Z</cp:lastPrinted>
  <dcterms:created xsi:type="dcterms:W3CDTF">2006-01-11T15:48:14Z</dcterms:created>
  <dcterms:modified xsi:type="dcterms:W3CDTF">2014-10-15T15:01:53Z</dcterms:modified>
</cp:coreProperties>
</file>