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5480" windowHeight="11640" tabRatio="602"/>
  </bookViews>
  <sheets>
    <sheet name="4 Fresh-Five Yrs after enter" sheetId="1" r:id="rId1"/>
  </sheets>
  <definedNames>
    <definedName name="_xlnm.Print_Area" localSheetId="0">'4 Fresh-Five Yrs after enter'!$A$1:$AF$68</definedName>
  </definedNames>
  <calcPr calcId="125725"/>
</workbook>
</file>

<file path=xl/calcChain.xml><?xml version="1.0" encoding="utf-8"?>
<calcChain xmlns="http://schemas.openxmlformats.org/spreadsheetml/2006/main">
  <c r="AF31" i="1"/>
  <c r="H31"/>
  <c r="K31"/>
  <c r="Q31"/>
  <c r="T31"/>
  <c r="W31"/>
  <c r="Z31"/>
  <c r="AC31"/>
  <c r="E31"/>
  <c r="AC24"/>
  <c r="Z24"/>
  <c r="W24"/>
  <c r="T24"/>
  <c r="Q24"/>
  <c r="K24"/>
  <c r="H24"/>
  <c r="N18"/>
  <c r="N17"/>
  <c r="N16"/>
  <c r="N15"/>
  <c r="W15"/>
  <c r="W16"/>
  <c r="Q18"/>
  <c r="E18"/>
  <c r="H18"/>
  <c r="K18"/>
  <c r="AF18"/>
  <c r="Z18"/>
  <c r="Z17"/>
  <c r="Z16"/>
  <c r="Z15"/>
  <c r="W18"/>
  <c r="W17"/>
  <c r="T18"/>
  <c r="AC18"/>
  <c r="AF39"/>
  <c r="N31"/>
  <c r="AC39"/>
  <c r="Z39"/>
  <c r="W39"/>
  <c r="T39"/>
  <c r="Q39"/>
  <c r="N39"/>
  <c r="K39"/>
  <c r="H39"/>
  <c r="E39"/>
  <c r="AF24"/>
  <c r="N24"/>
  <c r="E24"/>
  <c r="N38"/>
  <c r="N37"/>
  <c r="N36"/>
  <c r="N30"/>
  <c r="N29"/>
  <c r="N28"/>
  <c r="N23"/>
  <c r="N22"/>
  <c r="N21"/>
  <c r="W38"/>
  <c r="W37"/>
  <c r="W36"/>
  <c r="W30"/>
  <c r="W29"/>
  <c r="W28"/>
  <c r="W23"/>
  <c r="W22"/>
  <c r="W21"/>
  <c r="AF38"/>
  <c r="AC38"/>
  <c r="Z38"/>
  <c r="T38"/>
  <c r="Q38"/>
  <c r="K38"/>
  <c r="H38"/>
  <c r="E38"/>
  <c r="Z30"/>
  <c r="T30"/>
  <c r="Q30"/>
  <c r="K30"/>
  <c r="H30"/>
  <c r="E30"/>
  <c r="AC30"/>
  <c r="AF30"/>
  <c r="AF23"/>
  <c r="AC23"/>
  <c r="Z23"/>
  <c r="T23"/>
  <c r="Q23"/>
  <c r="K23"/>
  <c r="H23"/>
  <c r="E23"/>
  <c r="AF17"/>
  <c r="AC17"/>
  <c r="T17"/>
  <c r="Q17"/>
  <c r="K17"/>
  <c r="H17"/>
  <c r="E17"/>
  <c r="H29"/>
  <c r="K29"/>
  <c r="AF37"/>
  <c r="AF29"/>
  <c r="T29"/>
  <c r="T37"/>
  <c r="Z37"/>
  <c r="AC37"/>
  <c r="AC29"/>
  <c r="Z29"/>
  <c r="Q29"/>
  <c r="Q37"/>
  <c r="K37"/>
  <c r="H37"/>
  <c r="E37"/>
  <c r="E29"/>
  <c r="AF16"/>
  <c r="AF22"/>
  <c r="E22"/>
  <c r="H22"/>
  <c r="K22"/>
  <c r="Q22"/>
  <c r="T22"/>
  <c r="AC22"/>
  <c r="Z22"/>
  <c r="AC16"/>
  <c r="T16"/>
  <c r="Q16"/>
  <c r="K16"/>
  <c r="H16"/>
  <c r="E16"/>
  <c r="AF36"/>
  <c r="AF28"/>
  <c r="AF21"/>
  <c r="AF15"/>
  <c r="H28"/>
  <c r="AC15"/>
  <c r="T15"/>
  <c r="Q15"/>
  <c r="K15"/>
  <c r="H15"/>
  <c r="E15"/>
  <c r="AC36"/>
  <c r="Z36"/>
  <c r="T36"/>
  <c r="Q36"/>
  <c r="K36"/>
  <c r="H36"/>
  <c r="E36"/>
  <c r="E28"/>
  <c r="K28"/>
  <c r="Q28"/>
  <c r="T28"/>
  <c r="Z28"/>
  <c r="AC28"/>
  <c r="AC21"/>
  <c r="Z21"/>
  <c r="T21"/>
  <c r="Q21"/>
  <c r="K21"/>
  <c r="H21"/>
  <c r="E21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<sst xmlns="http://schemas.openxmlformats.org/spreadsheetml/2006/main" count="45" uniqueCount="27">
  <si>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</si>
  <si>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</si>
  <si>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</si>
  <si>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</si>
  <si>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</si>
  <si>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</si>
  <si>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</si>
  <si>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</si>
  <si>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</si>
  <si>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</si>
  <si>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</si>
  <si>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</si>
  <si>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</si>
  <si>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</si>
  <si>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</si>
  <si>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</si>
  <si>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</si>
  <si>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</si>
  <si>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</si>
  <si>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FRP 4   Report 871</t>
  </si>
  <si>
    <t>Non-Resident Aliens</t>
  </si>
  <si>
    <t>2 or More</t>
  </si>
  <si>
    <t>Hawaiian</t>
  </si>
  <si>
    <t xml:space="preserve">NOTE:  New Report as of Fall 2008 reports on all students. </t>
  </si>
  <si>
    <t>White</t>
  </si>
  <si>
    <t>Data as of September 26, 2011</t>
  </si>
  <si>
    <t>2003 - 2006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</si>
</sst>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1" fillId="3" borderId="0" xfId="3" applyFill="1"/>
    <xf numFmtId="0" fontId="8" fillId="0" borderId="0" xfId="3" applyFont="1" applyBorder="1"/>
    <xf numFmtId="0" fontId="11" fillId="0" borderId="0" xfId="3" applyFont="1" applyBorder="1"/>
    <xf numFmtId="0" fontId="1" fillId="0" borderId="0" xfId="4" applyBorder="1"/>
    <xf numFmtId="0" fontId="9" fillId="0" borderId="1" xfId="3" applyFont="1" applyBorder="1" applyAlignment="1">
      <alignment horizontal="center"/>
    </xf>
    <xf numFmtId="9" fontId="9" fillId="0" borderId="0" xfId="3" applyNumberFormat="1" applyFont="1" applyAlignment="1">
      <alignment horizontal="right"/>
    </xf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11</xdr:row>
      <xdr:rowOff>114300</xdr:rowOff>
    </xdr:from>
    <xdr:to>
      <xdr:col>19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11</xdr:row>
      <xdr:rowOff>123825</xdr:rowOff>
    </xdr:from>
    <xdr:to>
      <xdr:col>22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zoomScaleNormal="100" workbookViewId="0">
      <selection activeCell="Z40" sqref="Z40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26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22</v>
      </c>
      <c r="N11" s="18"/>
      <c r="O11" s="18"/>
      <c r="P11" s="18" t="s">
        <v>5</v>
      </c>
      <c r="Q11" s="18"/>
      <c r="R11" s="18"/>
      <c r="S11" s="18" t="s">
        <v>6</v>
      </c>
      <c r="T11" s="18"/>
      <c r="U11" s="18"/>
      <c r="V11" s="18" t="s">
        <v>21</v>
      </c>
      <c r="W11" s="18"/>
      <c r="X11" s="18"/>
      <c r="Y11" s="18" t="s">
        <v>24</v>
      </c>
      <c r="Z11" s="18"/>
      <c r="AA11" s="18"/>
      <c r="AB11" s="18" t="s">
        <v>7</v>
      </c>
      <c r="AC11" s="18"/>
      <c r="AD11" s="42"/>
      <c r="AE11" s="18" t="s">
        <v>20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6.5">
      <c r="A15" s="26" t="s">
        <v>10</v>
      </c>
      <c r="B15" s="23">
        <v>2003</v>
      </c>
      <c r="C15" s="39">
        <v>5538</v>
      </c>
      <c r="D15" s="24"/>
      <c r="E15" s="40">
        <f>C15/C15</f>
        <v>1</v>
      </c>
      <c r="F15" s="39">
        <v>400</v>
      </c>
      <c r="G15" s="24"/>
      <c r="H15" s="40">
        <f>F15/F15</f>
        <v>1</v>
      </c>
      <c r="I15" s="39">
        <v>749</v>
      </c>
      <c r="J15" s="24"/>
      <c r="K15" s="40">
        <f>I15/I15</f>
        <v>1</v>
      </c>
      <c r="L15" s="39">
        <v>0</v>
      </c>
      <c r="M15" s="24"/>
      <c r="N15" s="52">
        <f t="shared" ref="N15:N18" si="0">IF(L9=0,100%,L15/L9)</f>
        <v>1</v>
      </c>
      <c r="O15" s="39">
        <v>35</v>
      </c>
      <c r="P15" s="24"/>
      <c r="Q15" s="40">
        <f>O15/O15</f>
        <v>1</v>
      </c>
      <c r="R15" s="39">
        <v>242</v>
      </c>
      <c r="S15" s="24"/>
      <c r="T15" s="40">
        <f>R15/R15</f>
        <v>1</v>
      </c>
      <c r="U15" s="39">
        <v>0</v>
      </c>
      <c r="V15" s="24"/>
      <c r="W15" s="52">
        <f>IF(U9=0,100%,U15/U9)</f>
        <v>1</v>
      </c>
      <c r="X15" s="39">
        <v>3733</v>
      </c>
      <c r="Y15" s="24"/>
      <c r="Z15" s="40">
        <f>X15/X15</f>
        <v>1</v>
      </c>
      <c r="AA15" s="39">
        <v>170</v>
      </c>
      <c r="AB15" s="24"/>
      <c r="AC15" s="40">
        <f>AA15/AA15</f>
        <v>1</v>
      </c>
      <c r="AD15" s="39">
        <v>209</v>
      </c>
      <c r="AF15" s="40">
        <f>AD15/AD15</f>
        <v>1</v>
      </c>
    </row>
    <row r="16" spans="1:34" ht="16.5">
      <c r="A16" s="26"/>
      <c r="B16" s="23">
        <v>2004</v>
      </c>
      <c r="C16" s="39">
        <v>6037</v>
      </c>
      <c r="E16" s="40">
        <f>C16/C16</f>
        <v>1</v>
      </c>
      <c r="F16" s="39">
        <v>355</v>
      </c>
      <c r="H16" s="40">
        <f>F16/F16</f>
        <v>1</v>
      </c>
      <c r="I16" s="39">
        <v>742</v>
      </c>
      <c r="K16" s="40">
        <f>I16/I16</f>
        <v>1</v>
      </c>
      <c r="L16" s="39">
        <v>0</v>
      </c>
      <c r="N16" s="52">
        <f t="shared" si="0"/>
        <v>1</v>
      </c>
      <c r="O16" s="39">
        <v>59</v>
      </c>
      <c r="Q16" s="40">
        <f>O16/O16</f>
        <v>1</v>
      </c>
      <c r="R16" s="39">
        <v>269</v>
      </c>
      <c r="T16" s="40">
        <f>R16/R16</f>
        <v>1</v>
      </c>
      <c r="U16" s="39">
        <v>0</v>
      </c>
      <c r="W16" s="52">
        <f>IF(U10=0,100%,U16/U10)</f>
        <v>1</v>
      </c>
      <c r="X16" s="39">
        <v>4019</v>
      </c>
      <c r="Z16" s="40">
        <f>X16/X16</f>
        <v>1</v>
      </c>
      <c r="AA16" s="39">
        <v>297</v>
      </c>
      <c r="AC16" s="40">
        <f>AA16/AA16</f>
        <v>1</v>
      </c>
      <c r="AD16" s="39">
        <v>296</v>
      </c>
      <c r="AE16" s="22"/>
      <c r="AF16" s="40">
        <f>AD16/AD16</f>
        <v>1</v>
      </c>
    </row>
    <row r="17" spans="1:32" ht="16.5">
      <c r="A17" s="26"/>
      <c r="B17" s="23">
        <v>2005</v>
      </c>
      <c r="C17" s="39">
        <v>6112</v>
      </c>
      <c r="E17" s="40">
        <f>C17/C17</f>
        <v>1</v>
      </c>
      <c r="F17" s="39">
        <v>377</v>
      </c>
      <c r="H17" s="40">
        <f>F17/F17</f>
        <v>1</v>
      </c>
      <c r="I17" s="39">
        <v>754</v>
      </c>
      <c r="K17" s="40">
        <f>I17/I17</f>
        <v>1</v>
      </c>
      <c r="L17" s="39">
        <v>0</v>
      </c>
      <c r="N17" s="52">
        <f t="shared" si="0"/>
        <v>1</v>
      </c>
      <c r="O17" s="39">
        <v>13</v>
      </c>
      <c r="Q17" s="40">
        <f>O17/O17</f>
        <v>1</v>
      </c>
      <c r="R17" s="39">
        <v>332</v>
      </c>
      <c r="T17" s="40">
        <f>R17/R17</f>
        <v>1</v>
      </c>
      <c r="U17" s="39">
        <v>187</v>
      </c>
      <c r="W17" s="40">
        <f>U17/U17</f>
        <v>1</v>
      </c>
      <c r="X17" s="39">
        <v>3959</v>
      </c>
      <c r="Z17" s="40">
        <f>X17/X17</f>
        <v>1</v>
      </c>
      <c r="AA17" s="39">
        <v>260</v>
      </c>
      <c r="AC17" s="40">
        <f>AA17/AA17</f>
        <v>1</v>
      </c>
      <c r="AD17" s="39">
        <v>230</v>
      </c>
      <c r="AE17" s="22"/>
      <c r="AF17" s="40">
        <f>AD17/AD17</f>
        <v>1</v>
      </c>
    </row>
    <row r="18" spans="1:32" ht="16.5">
      <c r="A18" s="26"/>
      <c r="B18" s="23">
        <v>2006</v>
      </c>
      <c r="C18" s="39">
        <v>5386</v>
      </c>
      <c r="E18" s="40">
        <f>C18/C18</f>
        <v>1</v>
      </c>
      <c r="F18" s="39">
        <v>271</v>
      </c>
      <c r="H18" s="40">
        <f>F18/F18</f>
        <v>1</v>
      </c>
      <c r="I18" s="39">
        <v>600</v>
      </c>
      <c r="K18" s="40">
        <f>I18/I18</f>
        <v>1</v>
      </c>
      <c r="L18" s="39">
        <v>0</v>
      </c>
      <c r="N18" s="52">
        <f t="shared" si="0"/>
        <v>1</v>
      </c>
      <c r="O18" s="39">
        <v>12</v>
      </c>
      <c r="Q18" s="40">
        <f>O18/O18</f>
        <v>1</v>
      </c>
      <c r="R18" s="39">
        <v>298</v>
      </c>
      <c r="T18" s="40">
        <f>R18/R18</f>
        <v>1</v>
      </c>
      <c r="U18" s="39">
        <v>167</v>
      </c>
      <c r="W18" s="40">
        <f>U18/U18</f>
        <v>1</v>
      </c>
      <c r="X18" s="39">
        <v>3567</v>
      </c>
      <c r="Z18" s="40">
        <f>X18/X18</f>
        <v>1</v>
      </c>
      <c r="AA18" s="39">
        <v>246</v>
      </c>
      <c r="AC18" s="40">
        <f>AA18/AA18</f>
        <v>1</v>
      </c>
      <c r="AD18" s="39">
        <v>225</v>
      </c>
      <c r="AE18" s="22"/>
      <c r="AF18" s="40">
        <f>AD18/AD18</f>
        <v>1</v>
      </c>
    </row>
    <row r="19" spans="1:32" ht="16.5">
      <c r="A19" s="26"/>
      <c r="B19" s="23"/>
      <c r="C19" s="22"/>
      <c r="AD19" s="22"/>
      <c r="AE19" s="22"/>
      <c r="AF19" s="22"/>
    </row>
    <row r="20" spans="1:32" ht="16.5">
      <c r="A20" s="26"/>
      <c r="C20" s="22"/>
      <c r="AD20" s="22"/>
      <c r="AE20" s="22"/>
      <c r="AF20" s="22"/>
    </row>
    <row r="21" spans="1:32" ht="16.5">
      <c r="A21" s="26" t="s">
        <v>11</v>
      </c>
      <c r="B21" s="23">
        <v>2003</v>
      </c>
      <c r="C21" s="39">
        <v>4830</v>
      </c>
      <c r="D21" s="24"/>
      <c r="E21" s="25">
        <f>IF(C15=0,0,C21/C15)</f>
        <v>0.87215601300108347</v>
      </c>
      <c r="F21" s="39">
        <v>297</v>
      </c>
      <c r="G21" s="24"/>
      <c r="H21" s="25">
        <f>IF(F15=0,0,F21/F15)</f>
        <v>0.74250000000000005</v>
      </c>
      <c r="I21" s="39">
        <v>673</v>
      </c>
      <c r="J21" s="24"/>
      <c r="K21" s="25">
        <f>IF(I15=0,0,I21/I15)</f>
        <v>0.89853137516688919</v>
      </c>
      <c r="L21" s="39">
        <v>0</v>
      </c>
      <c r="M21" s="24"/>
      <c r="N21" s="25">
        <f>IF(L15=0,0,L21/L15)</f>
        <v>0</v>
      </c>
      <c r="O21" s="39">
        <v>28</v>
      </c>
      <c r="P21" s="24"/>
      <c r="Q21" s="25">
        <f>IF(O15=0,0,O21/O15)</f>
        <v>0.8</v>
      </c>
      <c r="R21" s="39">
        <v>186</v>
      </c>
      <c r="S21" s="24"/>
      <c r="T21" s="25">
        <f>IF(R15=0,0,R21/R15)</f>
        <v>0.76859504132231404</v>
      </c>
      <c r="U21" s="39">
        <v>0</v>
      </c>
      <c r="V21" s="24"/>
      <c r="W21" s="25">
        <f>IF(U15=0,0,U21/U15)</f>
        <v>0</v>
      </c>
      <c r="X21" s="39">
        <v>3321</v>
      </c>
      <c r="Y21" s="24"/>
      <c r="Z21" s="25">
        <f>IF(X15=0,0,X21/X15)</f>
        <v>0.88963300294669168</v>
      </c>
      <c r="AA21" s="39">
        <v>146</v>
      </c>
      <c r="AB21" s="24"/>
      <c r="AC21" s="25">
        <f>IF(AA15=0,0,AA21/AA15)</f>
        <v>0.85882352941176465</v>
      </c>
      <c r="AD21" s="39">
        <v>179</v>
      </c>
      <c r="AF21" s="44">
        <f>IF(AD15=0,0,AD21/AD15)</f>
        <v>0.8564593301435407</v>
      </c>
    </row>
    <row r="22" spans="1:32" ht="16.5">
      <c r="A22" s="26" t="s">
        <v>12</v>
      </c>
      <c r="B22" s="23">
        <v>2004</v>
      </c>
      <c r="C22" s="39">
        <v>5281</v>
      </c>
      <c r="E22" s="25">
        <f>IF(C16=0,0,C22/C16)</f>
        <v>0.87477223786648994</v>
      </c>
      <c r="F22" s="39">
        <v>262</v>
      </c>
      <c r="H22" s="25">
        <f>IF(F16=0,0,F22/F16)</f>
        <v>0.73802816901408452</v>
      </c>
      <c r="I22" s="39">
        <v>662</v>
      </c>
      <c r="K22" s="25">
        <f>IF(I16=0,0,I22/I16)</f>
        <v>0.89218328840970351</v>
      </c>
      <c r="L22" s="39">
        <v>0</v>
      </c>
      <c r="N22" s="25">
        <f>IF(L16=0,0,L22/L16)</f>
        <v>0</v>
      </c>
      <c r="O22" s="39">
        <v>46</v>
      </c>
      <c r="Q22" s="25">
        <f>IF(O16=0,0,O22/O16)</f>
        <v>0.77966101694915257</v>
      </c>
      <c r="R22" s="39">
        <v>221</v>
      </c>
      <c r="T22" s="25">
        <f>IF(R16=0,0,R22/R16)</f>
        <v>0.82156133828996281</v>
      </c>
      <c r="U22" s="39">
        <v>0</v>
      </c>
      <c r="W22" s="25">
        <f>IF(U16=0,0,U22/U16)</f>
        <v>0</v>
      </c>
      <c r="X22" s="39">
        <v>3588</v>
      </c>
      <c r="Z22" s="25">
        <f>IF(X16=0,0,X22/X16)</f>
        <v>0.89275939288380191</v>
      </c>
      <c r="AA22" s="39">
        <v>261</v>
      </c>
      <c r="AC22" s="25">
        <f>IF(AA16=0,0,AA22/AA16)</f>
        <v>0.87878787878787878</v>
      </c>
      <c r="AD22" s="39">
        <v>241</v>
      </c>
      <c r="AE22" s="22"/>
      <c r="AF22" s="44">
        <f>IF(AD16=0,0,AD22/AD16)</f>
        <v>0.81418918918918914</v>
      </c>
    </row>
    <row r="23" spans="1:32" ht="16.5">
      <c r="A23" s="26"/>
      <c r="B23" s="23">
        <v>2005</v>
      </c>
      <c r="C23" s="39">
        <v>5329</v>
      </c>
      <c r="E23" s="25">
        <f>IF(C17=0,0,C23/C17)</f>
        <v>0.87189136125654454</v>
      </c>
      <c r="F23" s="39">
        <v>273</v>
      </c>
      <c r="H23" s="25">
        <f>IF(F17=0,0,F23/F17)</f>
        <v>0.72413793103448276</v>
      </c>
      <c r="I23" s="39">
        <v>677</v>
      </c>
      <c r="K23" s="25">
        <f>IF(I17=0,0,I23/I17)</f>
        <v>0.89787798408488062</v>
      </c>
      <c r="L23" s="39">
        <v>0</v>
      </c>
      <c r="N23" s="25">
        <f>IF(L17=0,0,L23/L17)</f>
        <v>0</v>
      </c>
      <c r="O23" s="39">
        <v>9</v>
      </c>
      <c r="Q23" s="25">
        <f>IF(O17=0,0,O23/O17)</f>
        <v>0.69230769230769229</v>
      </c>
      <c r="R23" s="39">
        <v>283</v>
      </c>
      <c r="T23" s="25">
        <f>IF(R17=0,0,R23/R17)</f>
        <v>0.85240963855421692</v>
      </c>
      <c r="U23" s="39">
        <v>154</v>
      </c>
      <c r="W23" s="25">
        <f>IF(U17=0,0,U23/U17)</f>
        <v>0.82352941176470584</v>
      </c>
      <c r="X23" s="39">
        <v>3516</v>
      </c>
      <c r="Z23" s="25">
        <f>IF(X17=0,0,X23/X17)</f>
        <v>0.88810305632735542</v>
      </c>
      <c r="AA23" s="39">
        <v>227</v>
      </c>
      <c r="AC23" s="25">
        <f>IF(AA17=0,0,AA23/AA17)</f>
        <v>0.87307692307692308</v>
      </c>
      <c r="AD23" s="39">
        <v>191</v>
      </c>
      <c r="AE23" s="22"/>
      <c r="AF23" s="44">
        <f>IF(AD17=0,0,AD23/AD17)</f>
        <v>0.83043478260869563</v>
      </c>
    </row>
    <row r="24" spans="1:32" ht="16.5">
      <c r="A24" s="26"/>
      <c r="B24" s="23">
        <v>2006</v>
      </c>
      <c r="C24" s="39">
        <v>4787</v>
      </c>
      <c r="E24" s="25">
        <f t="shared" ref="E24" si="1">IF(C18=0,0,C24/C18)</f>
        <v>0.88878574080950612</v>
      </c>
      <c r="F24" s="39">
        <v>210</v>
      </c>
      <c r="H24" s="25">
        <f>IF(F18=0,0,F24/F18)</f>
        <v>0.77490774907749083</v>
      </c>
      <c r="I24" s="39">
        <v>547</v>
      </c>
      <c r="K24" s="25">
        <f>IF(I18=0,0,I24/I18)</f>
        <v>0.91166666666666663</v>
      </c>
      <c r="L24" s="39">
        <v>0</v>
      </c>
      <c r="N24" s="25">
        <f t="shared" ref="N24" si="2">IF(L18=0,0,L24/L18)</f>
        <v>0</v>
      </c>
      <c r="O24" s="39">
        <v>9</v>
      </c>
      <c r="Q24" s="25">
        <f>IF(O18=0,0,O24/O18)</f>
        <v>0.75</v>
      </c>
      <c r="R24" s="39">
        <v>254</v>
      </c>
      <c r="T24" s="25">
        <f>IF(R18=0,0,R24/R18)</f>
        <v>0.8523489932885906</v>
      </c>
      <c r="U24" s="39">
        <v>130</v>
      </c>
      <c r="W24" s="25">
        <f>IF(U18=0,0,U24/U18)</f>
        <v>0.77844311377245512</v>
      </c>
      <c r="X24" s="39">
        <v>3242</v>
      </c>
      <c r="Z24" s="25">
        <f>IF(X18=0,0,X24/X18)</f>
        <v>0.90888701990468179</v>
      </c>
      <c r="AA24" s="39">
        <v>204</v>
      </c>
      <c r="AC24" s="25">
        <f>IF(AA18=0,0,AA24/AA18)</f>
        <v>0.82926829268292679</v>
      </c>
      <c r="AD24" s="39">
        <v>191</v>
      </c>
      <c r="AE24" s="22"/>
      <c r="AF24" s="25">
        <f t="shared" ref="AF24" si="3">IF(AD18=0,0,AD24/AD18)</f>
        <v>0.84888888888888892</v>
      </c>
    </row>
    <row r="25" spans="1:32" ht="16.5">
      <c r="A25" s="26"/>
      <c r="B25" s="23"/>
      <c r="C25" s="22"/>
      <c r="AD25" s="22"/>
      <c r="AE25" s="22"/>
      <c r="AF25" s="22"/>
    </row>
    <row r="26" spans="1:32" ht="16.5">
      <c r="A26" s="26"/>
      <c r="B26" s="23"/>
      <c r="C26" s="22"/>
      <c r="AD26" s="22"/>
      <c r="AE26" s="22"/>
      <c r="AF26" s="22"/>
    </row>
    <row r="27" spans="1:32" ht="16.5">
      <c r="A27" s="26"/>
      <c r="B27" s="23"/>
      <c r="C27" s="37"/>
      <c r="D27" s="24"/>
      <c r="E27" s="25"/>
      <c r="F27" s="37"/>
      <c r="G27" s="24"/>
      <c r="H27" s="25"/>
      <c r="I27" s="37"/>
      <c r="J27" s="24"/>
      <c r="K27" s="25"/>
      <c r="L27" s="37"/>
      <c r="M27" s="24"/>
      <c r="N27" s="25"/>
      <c r="O27" s="37"/>
      <c r="P27" s="24"/>
      <c r="Q27" s="25"/>
      <c r="R27" s="37"/>
      <c r="S27" s="24"/>
      <c r="T27" s="25"/>
      <c r="U27" s="37"/>
      <c r="V27" s="24"/>
      <c r="W27" s="25"/>
      <c r="X27" s="37"/>
      <c r="Y27" s="24"/>
      <c r="Z27" s="25"/>
      <c r="AA27" s="37"/>
      <c r="AB27" s="24"/>
      <c r="AC27" s="25"/>
    </row>
    <row r="28" spans="1:32" ht="16.5">
      <c r="A28" s="26" t="s">
        <v>13</v>
      </c>
      <c r="B28" s="23">
        <v>2003</v>
      </c>
      <c r="C28" s="39">
        <v>590</v>
      </c>
      <c r="D28" s="24"/>
      <c r="E28" s="25">
        <f>IF(C15=0,0,C28/C15)</f>
        <v>0.10653665583243048</v>
      </c>
      <c r="F28" s="39">
        <v>88</v>
      </c>
      <c r="G28" s="24"/>
      <c r="H28" s="25">
        <f>IF(F15=0,0,F28/F15)</f>
        <v>0.22</v>
      </c>
      <c r="I28" s="39">
        <v>54</v>
      </c>
      <c r="J28" s="24"/>
      <c r="K28" s="25">
        <f>IF(I15=0,0,I28/I15)</f>
        <v>7.209612817089453E-2</v>
      </c>
      <c r="L28" s="39">
        <v>0</v>
      </c>
      <c r="M28" s="24"/>
      <c r="N28" s="25">
        <f>IF(L15=0,0,L28/L15)</f>
        <v>0</v>
      </c>
      <c r="O28" s="39">
        <v>4</v>
      </c>
      <c r="P28" s="24"/>
      <c r="Q28" s="25">
        <f>IF(O15=0,0,O28/O15)</f>
        <v>0.11428571428571428</v>
      </c>
      <c r="R28" s="39">
        <v>48</v>
      </c>
      <c r="S28" s="24"/>
      <c r="T28" s="25">
        <f>IF(R15=0,0,R28/R15)</f>
        <v>0.19834710743801653</v>
      </c>
      <c r="U28" s="39">
        <v>0</v>
      </c>
      <c r="V28" s="24"/>
      <c r="W28" s="25">
        <f>IF(U15=0,0,U28/U15)</f>
        <v>0</v>
      </c>
      <c r="X28" s="39">
        <v>352</v>
      </c>
      <c r="Y28" s="24"/>
      <c r="Z28" s="25">
        <f>IF(X15=0,0,X28/X15)</f>
        <v>9.4294133404768277E-2</v>
      </c>
      <c r="AA28" s="39">
        <v>23</v>
      </c>
      <c r="AB28" s="24"/>
      <c r="AC28" s="25">
        <f>IF(AA15=0,0,AA28/AA15)</f>
        <v>0.13529411764705881</v>
      </c>
      <c r="AD28" s="39">
        <v>21</v>
      </c>
      <c r="AF28" s="44">
        <f>IF(AD15=0,0,AD28/AD15)</f>
        <v>0.10047846889952153</v>
      </c>
    </row>
    <row r="29" spans="1:32" ht="16.5">
      <c r="A29" s="26" t="s">
        <v>14</v>
      </c>
      <c r="B29" s="23">
        <v>2004</v>
      </c>
      <c r="C29" s="39">
        <v>598</v>
      </c>
      <c r="E29" s="25">
        <f>IF(C16=0,0,C29/C16)</f>
        <v>9.9055822428358462E-2</v>
      </c>
      <c r="F29" s="39">
        <v>76</v>
      </c>
      <c r="H29" s="25">
        <f>IF(F16=0,0,F29/F16)</f>
        <v>0.21408450704225351</v>
      </c>
      <c r="I29" s="39">
        <v>65</v>
      </c>
      <c r="K29" s="25">
        <f>IF(I16=0,0,I29/I16)</f>
        <v>8.7601078167115903E-2</v>
      </c>
      <c r="L29" s="39">
        <v>0</v>
      </c>
      <c r="N29" s="25">
        <f>IF(L16=0,0,L29/L16)</f>
        <v>0</v>
      </c>
      <c r="O29" s="39">
        <v>11</v>
      </c>
      <c r="Q29" s="25">
        <f>IF(O16=0,0,O29/O16)</f>
        <v>0.1864406779661017</v>
      </c>
      <c r="R29" s="39">
        <v>38</v>
      </c>
      <c r="T29" s="25">
        <f>IF(R16=0,0,R29/R16)</f>
        <v>0.14126394052044611</v>
      </c>
      <c r="U29" s="39">
        <v>0</v>
      </c>
      <c r="W29" s="25">
        <f>IF(U16=0,0,U29/U16)</f>
        <v>0</v>
      </c>
      <c r="X29" s="39">
        <v>343</v>
      </c>
      <c r="Z29" s="25">
        <f>IF(X16=0,0,X29/X16)</f>
        <v>8.5344613087832796E-2</v>
      </c>
      <c r="AA29" s="39">
        <v>31</v>
      </c>
      <c r="AC29" s="25">
        <f>IF(AA16=0,0,AA29/AA16)</f>
        <v>0.10437710437710437</v>
      </c>
      <c r="AD29" s="39">
        <v>34</v>
      </c>
      <c r="AE29" s="22"/>
      <c r="AF29" s="44">
        <f>IF(AD16=0,0,AD29/AD16)</f>
        <v>0.11486486486486487</v>
      </c>
    </row>
    <row r="30" spans="1:32" ht="16.5">
      <c r="A30" s="26"/>
      <c r="B30" s="23">
        <v>2005</v>
      </c>
      <c r="C30" s="39">
        <v>652</v>
      </c>
      <c r="E30" s="25">
        <f>IF(C17=0,0,C30/C17)</f>
        <v>0.10667539267015706</v>
      </c>
      <c r="F30" s="39">
        <v>93</v>
      </c>
      <c r="H30" s="25">
        <f>IF(F17=0,0,F30/F17)</f>
        <v>0.24668435013262599</v>
      </c>
      <c r="I30" s="39">
        <v>69</v>
      </c>
      <c r="K30" s="25">
        <f>IF(I17=0,0,I30/I17)</f>
        <v>9.1511936339522551E-2</v>
      </c>
      <c r="L30" s="39">
        <v>0</v>
      </c>
      <c r="N30" s="25">
        <f>IF(L17=0,0,L30/L17)</f>
        <v>0</v>
      </c>
      <c r="O30" s="39">
        <v>4</v>
      </c>
      <c r="Q30" s="25">
        <f>IF(O17=0,0,O30/O17)</f>
        <v>0.30769230769230771</v>
      </c>
      <c r="R30" s="39">
        <v>39</v>
      </c>
      <c r="T30" s="25">
        <f>IF(R17=0,0,R30/R17)</f>
        <v>0.11746987951807229</v>
      </c>
      <c r="U30" s="39">
        <v>25</v>
      </c>
      <c r="W30" s="25">
        <f>IF(U17=0,0,U30/U17)</f>
        <v>0.13368983957219252</v>
      </c>
      <c r="X30" s="39">
        <v>367</v>
      </c>
      <c r="Z30" s="25">
        <f>IF(X17=0,0,X30/X17)</f>
        <v>9.270017681232634E-2</v>
      </c>
      <c r="AA30" s="39">
        <v>30</v>
      </c>
      <c r="AC30" s="25">
        <f>IF(AA17=0,0,AA30/AA17)</f>
        <v>0.11538461538461539</v>
      </c>
      <c r="AD30" s="39">
        <v>25</v>
      </c>
      <c r="AE30" s="22"/>
      <c r="AF30" s="44">
        <f>IF(AD17=0,0,AD30/AD17)</f>
        <v>0.10869565217391304</v>
      </c>
    </row>
    <row r="31" spans="1:32" ht="16.5">
      <c r="A31" s="26" t="s">
        <v>15</v>
      </c>
      <c r="B31" s="23">
        <v>2006</v>
      </c>
      <c r="C31" s="39">
        <v>507</v>
      </c>
      <c r="E31" s="25">
        <f>IF(C18=0,0,C31/C18)</f>
        <v>9.4132937244708503E-2</v>
      </c>
      <c r="F31" s="39">
        <v>52</v>
      </c>
      <c r="H31" s="25">
        <f>IF(F18=0,0,F31/F18)</f>
        <v>0.1918819188191882</v>
      </c>
      <c r="I31" s="39">
        <v>42</v>
      </c>
      <c r="K31" s="25">
        <f>IF(I18=0,0,I31/I18)</f>
        <v>7.0000000000000007E-2</v>
      </c>
      <c r="L31" s="39">
        <v>0</v>
      </c>
      <c r="N31" s="25">
        <f>IF(L10=0,0,L31/L10)</f>
        <v>0</v>
      </c>
      <c r="O31" s="39">
        <v>3</v>
      </c>
      <c r="Q31" s="25">
        <f>IF(O18=0,0,O31/O18)</f>
        <v>0.25</v>
      </c>
      <c r="R31" s="39">
        <v>34</v>
      </c>
      <c r="T31" s="25">
        <f>IF(R18=0,0,R31/R18)</f>
        <v>0.11409395973154363</v>
      </c>
      <c r="U31" s="39">
        <v>30</v>
      </c>
      <c r="W31" s="25">
        <f>IF(U18=0,0,U31/U18)</f>
        <v>0.17964071856287425</v>
      </c>
      <c r="X31" s="39">
        <v>284</v>
      </c>
      <c r="Z31" s="25">
        <f>IF(X18=0,0,X31/X18)</f>
        <v>7.9618727221754976E-2</v>
      </c>
      <c r="AA31" s="39">
        <v>38</v>
      </c>
      <c r="AC31" s="25">
        <f>IF(AA18=0,0,AA31/AA18)</f>
        <v>0.15447154471544716</v>
      </c>
      <c r="AD31" s="39">
        <v>24</v>
      </c>
      <c r="AE31" s="22"/>
      <c r="AF31" s="44">
        <f>IF(AD18=0,0,AD31/AD18)</f>
        <v>0.10666666666666667</v>
      </c>
    </row>
    <row r="32" spans="1:32" ht="16.5">
      <c r="A32" s="26"/>
      <c r="C32" s="22"/>
      <c r="AD32" s="22"/>
      <c r="AE32" s="22"/>
      <c r="AF32" s="22"/>
    </row>
    <row r="33" spans="1:33" ht="16.5">
      <c r="A33" s="26"/>
      <c r="C33" s="22"/>
      <c r="AD33" s="22"/>
      <c r="AE33" s="22"/>
      <c r="AF33" s="22"/>
    </row>
    <row r="34" spans="1:33" ht="16.5">
      <c r="A34" s="26"/>
      <c r="B34" s="23"/>
      <c r="C34" s="22"/>
      <c r="AD34" s="22"/>
      <c r="AE34" s="22"/>
      <c r="AF34" s="22"/>
    </row>
    <row r="35" spans="1:33">
      <c r="C35" s="22"/>
      <c r="AD35" s="22"/>
      <c r="AE35" s="22"/>
      <c r="AF35" s="22"/>
    </row>
    <row r="36" spans="1:33" ht="16.5">
      <c r="A36" s="26" t="s">
        <v>16</v>
      </c>
      <c r="B36" s="23">
        <v>2003</v>
      </c>
      <c r="C36" s="39">
        <v>118</v>
      </c>
      <c r="D36" s="24"/>
      <c r="E36" s="25">
        <f>IF(C15=0,0,C36/C15)</f>
        <v>2.1307331166486095E-2</v>
      </c>
      <c r="F36" s="39">
        <v>15</v>
      </c>
      <c r="G36" s="24"/>
      <c r="H36" s="25">
        <f>IF(F15=0,0,F36/F15)</f>
        <v>3.7499999999999999E-2</v>
      </c>
      <c r="I36" s="39">
        <v>22</v>
      </c>
      <c r="J36" s="24"/>
      <c r="K36" s="25">
        <f>IF(I15=0,0,I36/I15)</f>
        <v>2.9372496662216287E-2</v>
      </c>
      <c r="L36" s="39">
        <v>0</v>
      </c>
      <c r="M36" s="24"/>
      <c r="N36" s="25">
        <f>IF(L15=0,0,L36/L15)</f>
        <v>0</v>
      </c>
      <c r="O36" s="39">
        <v>3</v>
      </c>
      <c r="P36" s="24"/>
      <c r="Q36" s="25">
        <f>IF(O15=0,0,O36/O15)</f>
        <v>8.5714285714285715E-2</v>
      </c>
      <c r="R36" s="39">
        <v>8</v>
      </c>
      <c r="S36" s="24"/>
      <c r="T36" s="25">
        <f>IF(R15=0,0,R36/R15)</f>
        <v>3.3057851239669422E-2</v>
      </c>
      <c r="U36" s="39">
        <v>0</v>
      </c>
      <c r="V36" s="24"/>
      <c r="W36" s="25">
        <f>IF(U15=0,0,U36/U15)</f>
        <v>0</v>
      </c>
      <c r="X36" s="39">
        <v>60</v>
      </c>
      <c r="Y36" s="24"/>
      <c r="Z36" s="25">
        <f>IF(X15=0,0,X36/X15)</f>
        <v>1.6072863648540048E-2</v>
      </c>
      <c r="AA36" s="39">
        <v>1</v>
      </c>
      <c r="AB36" s="24"/>
      <c r="AC36" s="25">
        <f>IF(AA15=0,0,AA36/AA15)</f>
        <v>5.8823529411764705E-3</v>
      </c>
      <c r="AD36" s="39">
        <v>9</v>
      </c>
      <c r="AF36" s="45">
        <f>IF(AD15=0,0,AD36/AD15)</f>
        <v>4.3062200956937802E-2</v>
      </c>
    </row>
    <row r="37" spans="1:33" ht="16.5">
      <c r="A37" s="26" t="s">
        <v>17</v>
      </c>
      <c r="B37" s="23">
        <v>2004</v>
      </c>
      <c r="C37" s="39">
        <v>158</v>
      </c>
      <c r="E37" s="25">
        <f>IF(C16=0,0,C37/C16)</f>
        <v>2.6171939705151564E-2</v>
      </c>
      <c r="F37" s="39">
        <v>17</v>
      </c>
      <c r="H37" s="25">
        <f>IF(F16=0,0,F37/F16)</f>
        <v>4.788732394366197E-2</v>
      </c>
      <c r="I37" s="39">
        <v>15</v>
      </c>
      <c r="K37" s="25">
        <f>IF(I16=0,0,I37/I16)</f>
        <v>2.0215633423180591E-2</v>
      </c>
      <c r="L37" s="39">
        <v>0</v>
      </c>
      <c r="N37" s="25">
        <f>IF(L16=0,0,L37/L16)</f>
        <v>0</v>
      </c>
      <c r="O37" s="39">
        <v>2</v>
      </c>
      <c r="Q37" s="25">
        <f>IF(O16=0,0,O37/O16)</f>
        <v>3.3898305084745763E-2</v>
      </c>
      <c r="R37" s="39">
        <v>10</v>
      </c>
      <c r="T37" s="25">
        <f>IF(R16=0,0,R37/R16)</f>
        <v>3.717472118959108E-2</v>
      </c>
      <c r="U37" s="39">
        <v>0</v>
      </c>
      <c r="W37" s="25">
        <f>IF(U16=0,0,U37/U16)</f>
        <v>0</v>
      </c>
      <c r="X37" s="39">
        <v>88</v>
      </c>
      <c r="Z37" s="25">
        <f>IF(X16=0,0,X37/X16)</f>
        <v>2.1895994028365263E-2</v>
      </c>
      <c r="AA37" s="39">
        <v>5</v>
      </c>
      <c r="AC37" s="25">
        <f>IF(AA16=0,0,AA37/AA16)</f>
        <v>1.6835016835016835E-2</v>
      </c>
      <c r="AD37" s="47">
        <v>21</v>
      </c>
      <c r="AE37" s="22"/>
      <c r="AF37" s="45">
        <f>IF(AD16=0,0,AD37/AD16)</f>
        <v>7.0945945945945943E-2</v>
      </c>
    </row>
    <row r="38" spans="1:33" ht="16.5">
      <c r="A38" s="26"/>
      <c r="B38" s="23">
        <v>2005</v>
      </c>
      <c r="C38" s="39">
        <v>131</v>
      </c>
      <c r="E38" s="25">
        <f>IF(C17=0,0,C38/C17)</f>
        <v>2.1433246073298429E-2</v>
      </c>
      <c r="F38" s="39">
        <v>12</v>
      </c>
      <c r="H38" s="25">
        <f>IF(F17=0,0,F38/F17)</f>
        <v>3.1830238726790451E-2</v>
      </c>
      <c r="I38" s="39">
        <v>8</v>
      </c>
      <c r="K38" s="25">
        <f>IF(I17=0,0,I38/I17)</f>
        <v>1.0610079575596816E-2</v>
      </c>
      <c r="L38" s="39">
        <v>0</v>
      </c>
      <c r="N38" s="25">
        <f>IF(L17=0,0,L38/L17)</f>
        <v>0</v>
      </c>
      <c r="O38" s="39">
        <v>0</v>
      </c>
      <c r="Q38" s="25">
        <f>IF(O17=0,0,O38/O17)</f>
        <v>0</v>
      </c>
      <c r="R38" s="39">
        <v>10</v>
      </c>
      <c r="T38" s="25">
        <f>IF(R17=0,0,R38/R17)</f>
        <v>3.0120481927710843E-2</v>
      </c>
      <c r="U38" s="39">
        <v>8</v>
      </c>
      <c r="W38" s="25">
        <f>IF(U17=0,0,U38/U17)</f>
        <v>4.2780748663101602E-2</v>
      </c>
      <c r="X38" s="39">
        <v>79</v>
      </c>
      <c r="Z38" s="25">
        <f>IF(X17=0,0,X38/X17)</f>
        <v>1.9954533973225563E-2</v>
      </c>
      <c r="AA38" s="39">
        <v>3</v>
      </c>
      <c r="AC38" s="25">
        <f>IF(AA17=0,0,AA38/AA17)</f>
        <v>1.1538461538461539E-2</v>
      </c>
      <c r="AD38" s="47">
        <v>14</v>
      </c>
      <c r="AE38" s="22"/>
      <c r="AF38" s="45">
        <f>IF(AD17=0,0,AD38/AD17)</f>
        <v>6.0869565217391307E-2</v>
      </c>
    </row>
    <row r="39" spans="1:33" ht="16.5">
      <c r="A39" s="48"/>
      <c r="B39" s="23">
        <v>2006</v>
      </c>
      <c r="C39" s="39">
        <v>92</v>
      </c>
      <c r="D39" s="29"/>
      <c r="E39" s="25">
        <f>IF(C18=0,0,C39/C18)</f>
        <v>1.708132194578537E-2</v>
      </c>
      <c r="F39" s="39">
        <v>9</v>
      </c>
      <c r="G39" s="49"/>
      <c r="H39" s="25">
        <f>IF(F18=0,0,F39/F18)</f>
        <v>3.3210332103321034E-2</v>
      </c>
      <c r="I39" s="39">
        <v>11</v>
      </c>
      <c r="J39" s="49"/>
      <c r="K39" s="25">
        <f>IF(I18=0,0,I39/I18)</f>
        <v>1.8333333333333333E-2</v>
      </c>
      <c r="L39" s="39">
        <v>0</v>
      </c>
      <c r="M39" s="49"/>
      <c r="N39" s="25">
        <f>IF(L18=0,0,L39/L18)</f>
        <v>0</v>
      </c>
      <c r="O39" s="39">
        <v>0</v>
      </c>
      <c r="P39" s="49"/>
      <c r="Q39" s="25">
        <f>IF(O18=0,0,O39/O18)</f>
        <v>0</v>
      </c>
      <c r="R39" s="39">
        <v>10</v>
      </c>
      <c r="S39" s="49"/>
      <c r="T39" s="25">
        <f>IF(R18=0,0,R39/R18)</f>
        <v>3.3557046979865772E-2</v>
      </c>
      <c r="U39" s="39">
        <v>7</v>
      </c>
      <c r="V39" s="49"/>
      <c r="W39" s="25">
        <f>IF(U18=0,0,U39/U18)</f>
        <v>4.1916167664670656E-2</v>
      </c>
      <c r="X39" s="39">
        <v>41</v>
      </c>
      <c r="Y39" s="49"/>
      <c r="Z39" s="25">
        <f>IF(X18=0,0,X39/X18)</f>
        <v>1.1494252873563218E-2</v>
      </c>
      <c r="AA39" s="39">
        <v>4</v>
      </c>
      <c r="AB39" s="49"/>
      <c r="AC39" s="25">
        <f>IF(AA18=0,0,AA39/AA18)</f>
        <v>1.6260162601626018E-2</v>
      </c>
      <c r="AD39" s="47">
        <v>10</v>
      </c>
      <c r="AE39" s="50"/>
      <c r="AF39" s="25">
        <f>IF(AD18=0,0,AD39/AD18)</f>
        <v>4.4444444444444446E-2</v>
      </c>
    </row>
    <row r="40" spans="1:33" ht="16.5">
      <c r="A40" s="28"/>
      <c r="B40" s="51"/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46"/>
      <c r="AE40" s="46"/>
      <c r="AF40" s="46"/>
    </row>
    <row r="41" spans="1:33" ht="16.5">
      <c r="A41" s="26"/>
      <c r="B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33" s="33" customFormat="1" ht="16.5">
      <c r="A42" s="30" t="s">
        <v>23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14" t="s">
        <v>18</v>
      </c>
      <c r="AD42" s="32"/>
      <c r="AG42" s="32"/>
    </row>
    <row r="43" spans="1:33" s="12" customFormat="1" ht="16.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  <c r="N43" s="14"/>
      <c r="O43" s="14"/>
      <c r="P43" s="14"/>
      <c r="Q43" s="14"/>
      <c r="R43" s="14"/>
      <c r="S43" s="14"/>
      <c r="T43" s="14"/>
      <c r="V43" s="14"/>
      <c r="W43" s="14"/>
      <c r="Y43" s="14"/>
      <c r="Z43" s="14"/>
      <c r="AA43" s="14"/>
      <c r="AB43" s="14"/>
      <c r="AC43" s="14" t="s">
        <v>25</v>
      </c>
      <c r="AD43" s="16"/>
      <c r="AG43" s="16"/>
    </row>
    <row r="44" spans="1:33" s="12" customFormat="1" ht="15.75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14"/>
      <c r="N44" s="34"/>
      <c r="O44" s="14"/>
      <c r="P44" s="14"/>
      <c r="Q44" s="14"/>
      <c r="R44" s="14"/>
      <c r="S44" s="14"/>
      <c r="T44" s="34"/>
      <c r="V44" s="14"/>
      <c r="W44" s="34"/>
      <c r="Y44" s="14"/>
      <c r="Z44" s="34"/>
      <c r="AA44" s="14"/>
      <c r="AB44" s="14"/>
      <c r="AC44" s="14" t="s">
        <v>19</v>
      </c>
      <c r="AD44" s="16"/>
      <c r="AG44" s="16"/>
    </row>
    <row r="45" spans="1:33" s="12" customFormat="1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M45" s="14"/>
      <c r="N45" s="14"/>
      <c r="O45" s="14"/>
      <c r="P45" s="14"/>
      <c r="Q45" s="14"/>
      <c r="R45" s="14"/>
      <c r="S45" s="14"/>
      <c r="T45" s="34"/>
      <c r="V45" s="14"/>
      <c r="W45" s="14"/>
      <c r="Y45" s="14"/>
      <c r="Z45" s="14"/>
      <c r="AA45" s="14"/>
      <c r="AB45" s="14"/>
      <c r="AC45" s="14"/>
      <c r="AD45" s="16"/>
      <c r="AG45" s="16"/>
    </row>
    <row r="46" spans="1:33" s="12" customFormat="1" ht="16.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  <c r="N46" s="34"/>
      <c r="O46" s="14"/>
      <c r="P46" s="14"/>
      <c r="Q46" s="14"/>
      <c r="R46" s="14"/>
      <c r="S46" s="14"/>
      <c r="T46" s="34"/>
      <c r="V46" s="14"/>
      <c r="W46" s="34"/>
      <c r="Y46" s="14"/>
      <c r="Z46" s="34"/>
      <c r="AA46" s="14"/>
      <c r="AB46" s="14"/>
      <c r="AC46" s="14"/>
      <c r="AD46" s="16"/>
      <c r="AG46" s="16"/>
    </row>
    <row r="47" spans="1:33" s="12" customFormat="1" ht="15.75"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  <c r="N47" s="34"/>
      <c r="O47" s="14"/>
      <c r="P47" s="14"/>
      <c r="Q47" s="14"/>
      <c r="R47" s="14"/>
      <c r="S47" s="14"/>
      <c r="T47" s="34"/>
      <c r="V47" s="14"/>
      <c r="W47" s="34"/>
      <c r="Y47" s="14"/>
      <c r="Z47" s="34"/>
      <c r="AA47" s="14"/>
      <c r="AB47" s="14"/>
      <c r="AC47" s="14"/>
      <c r="AD47" s="43"/>
      <c r="AE47" s="43"/>
      <c r="AF47" s="43"/>
      <c r="AG47" s="16"/>
    </row>
    <row r="48" spans="1:33" s="12" customFormat="1" ht="15.75">
      <c r="A48" s="35"/>
      <c r="B48" s="35"/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11"/>
      <c r="AC48" s="11"/>
      <c r="AD48" s="43"/>
      <c r="AE48" s="43"/>
      <c r="AF48" s="43"/>
      <c r="AG48" s="16"/>
    </row>
    <row r="49" spans="1:26">
      <c r="B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>
      <c r="A50" s="36"/>
      <c r="B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>
      <c r="A51" s="36"/>
      <c r="B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>
      <c r="A52" s="36"/>
      <c r="B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>
      <c r="A53" s="36"/>
      <c r="B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>
      <c r="A54" s="36"/>
      <c r="B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>
      <c r="A55" s="36"/>
      <c r="B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>
      <c r="A56" s="36"/>
      <c r="B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>
      <c r="A57" s="36"/>
      <c r="B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</sheetData>
  <phoneticPr fontId="0" type="noConversion"/>
  <printOptions horizontalCentered="1" verticalCentered="1"/>
  <pageMargins left="0.25" right="0.25" top="0.5" bottom="0.5" header="0" footer="0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2010-10-25T18:33:35Z</cp:lastPrinted>
  <dcterms:created xsi:type="dcterms:W3CDTF">2006-01-11T15:48:14Z</dcterms:created>
  <dcterms:modified xsi:type="dcterms:W3CDTF">2011-10-27T13:28:11Z</dcterms:modified>
</cp:coreProperties>
</file>