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AC55" i="1" l="1"/>
  <c r="AF55" i="1"/>
  <c r="AC54" i="1"/>
  <c r="Z55" i="1"/>
  <c r="W55" i="1"/>
  <c r="T55" i="1"/>
  <c r="Q55" i="1"/>
  <c r="N55" i="1"/>
  <c r="K55" i="1"/>
  <c r="H55" i="1"/>
  <c r="H43" i="1"/>
  <c r="Z32" i="1"/>
  <c r="W32" i="1"/>
  <c r="T32" i="1"/>
  <c r="Q32" i="1"/>
  <c r="K43" i="1"/>
  <c r="K32" i="1"/>
  <c r="N32" i="1"/>
  <c r="N43" i="1"/>
  <c r="Q43" i="1"/>
  <c r="T43" i="1"/>
  <c r="W43" i="1"/>
  <c r="Z43" i="1"/>
  <c r="AC43" i="1"/>
  <c r="AC32" i="1"/>
  <c r="AF43" i="1"/>
  <c r="AF32" i="1"/>
  <c r="AC22" i="1"/>
  <c r="AF22" i="1"/>
  <c r="Z22" i="1"/>
  <c r="W22" i="1"/>
  <c r="Q22" i="1"/>
  <c r="K22" i="1"/>
  <c r="H22" i="1"/>
  <c r="C38" i="1"/>
  <c r="C37" i="1"/>
  <c r="C36" i="1"/>
  <c r="C35" i="1"/>
  <c r="C43" i="1"/>
  <c r="E43" i="1" s="1"/>
  <c r="C51" i="1"/>
  <c r="C50" i="1"/>
  <c r="C49" i="1"/>
  <c r="C48" i="1"/>
  <c r="C47" i="1"/>
  <c r="C55" i="1"/>
  <c r="E55" i="1" s="1"/>
  <c r="C27" i="1"/>
  <c r="C32" i="1"/>
  <c r="C31" i="1"/>
  <c r="C26" i="1"/>
  <c r="C25" i="1"/>
  <c r="C24" i="1"/>
  <c r="C20" i="1"/>
  <c r="C19" i="1"/>
  <c r="C18" i="1"/>
  <c r="C17" i="1"/>
  <c r="C16" i="1"/>
  <c r="C15" i="1"/>
  <c r="C14" i="1"/>
  <c r="C22" i="1"/>
  <c r="E32" i="1" l="1"/>
  <c r="E22" i="1"/>
  <c r="C21" i="1"/>
  <c r="N38" i="1" l="1"/>
  <c r="E50" i="1"/>
  <c r="E49" i="1"/>
  <c r="E48" i="1"/>
  <c r="E47" i="1"/>
  <c r="H49" i="1"/>
  <c r="H48" i="1"/>
  <c r="H47" i="1"/>
  <c r="K50" i="1"/>
  <c r="K49" i="1"/>
  <c r="K48" i="1"/>
  <c r="K47" i="1"/>
  <c r="Q49" i="1"/>
  <c r="Q48" i="1"/>
  <c r="Q47" i="1"/>
  <c r="AC51" i="1"/>
  <c r="AC48" i="1"/>
  <c r="AC49" i="1"/>
  <c r="AC47" i="1"/>
  <c r="Z50" i="1"/>
  <c r="Z49" i="1"/>
  <c r="Z48" i="1"/>
  <c r="Z47" i="1"/>
  <c r="Q54" i="1"/>
  <c r="Q53" i="1"/>
  <c r="Q52" i="1"/>
  <c r="Q51" i="1"/>
  <c r="Q50" i="1"/>
  <c r="T51" i="1"/>
  <c r="T50" i="1"/>
  <c r="T49" i="1"/>
  <c r="W47" i="1"/>
  <c r="W48" i="1"/>
  <c r="W49" i="1"/>
  <c r="W50" i="1"/>
  <c r="AC42" i="1"/>
  <c r="Z42" i="1"/>
  <c r="W42" i="1"/>
  <c r="T42" i="1"/>
  <c r="Q42" i="1"/>
  <c r="N42" i="1"/>
  <c r="H54" i="1"/>
  <c r="H42" i="1"/>
  <c r="K42" i="1"/>
  <c r="K54" i="1"/>
  <c r="N54" i="1"/>
  <c r="T54" i="1"/>
  <c r="W54" i="1"/>
  <c r="Z54" i="1"/>
  <c r="AF54" i="1"/>
  <c r="AF42" i="1"/>
  <c r="AF31" i="1"/>
  <c r="H31" i="1"/>
  <c r="K31" i="1"/>
  <c r="N31" i="1"/>
  <c r="Q31" i="1"/>
  <c r="T31" i="1"/>
  <c r="W31" i="1"/>
  <c r="Z31" i="1"/>
  <c r="AC31" i="1"/>
  <c r="C54" i="1"/>
  <c r="E54" i="1" s="1"/>
  <c r="C53" i="1"/>
  <c r="C52" i="1"/>
  <c r="C42" i="1"/>
  <c r="E42" i="1" s="1"/>
  <c r="C41" i="1"/>
  <c r="C40" i="1"/>
  <c r="C39" i="1"/>
  <c r="E31" i="1"/>
  <c r="C30" i="1"/>
  <c r="C29" i="1"/>
  <c r="T21" i="1"/>
  <c r="AF21" i="1"/>
  <c r="AC21" i="1"/>
  <c r="Z21" i="1"/>
  <c r="W21" i="1"/>
  <c r="Q21" i="1"/>
  <c r="K21" i="1"/>
  <c r="H21" i="1"/>
  <c r="E21" i="1"/>
  <c r="AF53" i="1" l="1"/>
  <c r="AC53" i="1"/>
  <c r="Z53" i="1"/>
  <c r="W53" i="1"/>
  <c r="T53" i="1"/>
  <c r="N53" i="1"/>
  <c r="K53" i="1"/>
  <c r="H53" i="1"/>
  <c r="E53" i="1"/>
  <c r="AF41" i="1"/>
  <c r="Z41" i="1"/>
  <c r="AC41" i="1"/>
  <c r="W41" i="1"/>
  <c r="H41" i="1"/>
  <c r="K41" i="1"/>
  <c r="N41" i="1"/>
  <c r="Q41" i="1"/>
  <c r="T41" i="1"/>
  <c r="E41" i="1"/>
  <c r="E30" i="1"/>
  <c r="AF30" i="1"/>
  <c r="AC30" i="1"/>
  <c r="Z30" i="1"/>
  <c r="W30" i="1"/>
  <c r="T30" i="1"/>
  <c r="Q30" i="1"/>
  <c r="N30" i="1"/>
  <c r="K30" i="1"/>
  <c r="H30" i="1"/>
  <c r="N20" i="1"/>
  <c r="AF20" i="1"/>
  <c r="AC20" i="1"/>
  <c r="Z20" i="1"/>
  <c r="W20" i="1"/>
  <c r="T20" i="1"/>
  <c r="Q20" i="1"/>
  <c r="K20" i="1"/>
  <c r="H20" i="1"/>
  <c r="E20" i="1"/>
  <c r="N15" i="1" l="1"/>
  <c r="N16" i="1"/>
  <c r="T15" i="1"/>
  <c r="T14" i="1"/>
  <c r="N14" i="1"/>
  <c r="AF52" i="1" l="1"/>
  <c r="AC52" i="1"/>
  <c r="Z52" i="1"/>
  <c r="W52" i="1"/>
  <c r="T52" i="1"/>
  <c r="E52" i="1"/>
  <c r="H52" i="1"/>
  <c r="K52" i="1"/>
  <c r="N52" i="1"/>
  <c r="E40" i="1"/>
  <c r="H40" i="1"/>
  <c r="K40" i="1"/>
  <c r="N40" i="1"/>
  <c r="Q40" i="1"/>
  <c r="T40" i="1"/>
  <c r="W40" i="1"/>
  <c r="Z40" i="1"/>
  <c r="AC40" i="1"/>
  <c r="AF40" i="1"/>
  <c r="K29" i="1"/>
  <c r="H29" i="1"/>
  <c r="N29" i="1"/>
  <c r="Q29" i="1"/>
  <c r="T29" i="1"/>
  <c r="W29" i="1"/>
  <c r="Z29" i="1"/>
  <c r="AC29" i="1"/>
  <c r="AF29" i="1"/>
  <c r="E29" i="1"/>
  <c r="E19" i="1"/>
  <c r="H19" i="1"/>
  <c r="N19" i="1"/>
  <c r="T19" i="1"/>
  <c r="AF19" i="1"/>
  <c r="AC19" i="1"/>
  <c r="Z19" i="1"/>
  <c r="W19" i="1"/>
  <c r="Q19" i="1"/>
  <c r="K19" i="1"/>
  <c r="AF38" i="1" l="1"/>
  <c r="AF39" i="1"/>
  <c r="AC38" i="1"/>
  <c r="AC39" i="1"/>
  <c r="Z38" i="1"/>
  <c r="Z39" i="1"/>
  <c r="W38" i="1"/>
  <c r="W39" i="1"/>
  <c r="T39" i="1"/>
  <c r="T38" i="1"/>
  <c r="N39" i="1"/>
  <c r="Q39" i="1"/>
  <c r="Q38" i="1"/>
  <c r="K39" i="1"/>
  <c r="K38" i="1"/>
  <c r="H39" i="1"/>
  <c r="H38" i="1"/>
  <c r="E38" i="1"/>
  <c r="C28" i="1"/>
  <c r="E39" i="1"/>
  <c r="AF51" i="1"/>
  <c r="H51" i="1"/>
  <c r="K51" i="1"/>
  <c r="N51" i="1"/>
  <c r="Z51" i="1"/>
  <c r="W51" i="1"/>
  <c r="AF18" i="1"/>
  <c r="AC18" i="1"/>
  <c r="AC28" i="1"/>
  <c r="AF28" i="1"/>
  <c r="K18" i="1"/>
  <c r="N18" i="1"/>
  <c r="Z28" i="1"/>
  <c r="Q18" i="1"/>
  <c r="T17" i="1"/>
  <c r="Z18" i="1"/>
  <c r="W18" i="1"/>
  <c r="W28" i="1"/>
  <c r="T28" i="1"/>
  <c r="Q28" i="1"/>
  <c r="N28" i="1"/>
  <c r="K28" i="1"/>
  <c r="H28" i="1"/>
  <c r="H18" i="1"/>
  <c r="Q27" i="1"/>
  <c r="T18" i="1"/>
  <c r="N17" i="1"/>
  <c r="Q17" i="1"/>
  <c r="AF17" i="1"/>
  <c r="AF16" i="1"/>
  <c r="AC17" i="1"/>
  <c r="Z17" i="1"/>
  <c r="W17" i="1"/>
  <c r="K17" i="1"/>
  <c r="H17" i="1"/>
  <c r="E17" i="1"/>
  <c r="E27" i="1"/>
  <c r="H27" i="1"/>
  <c r="K27" i="1"/>
  <c r="N27" i="1"/>
  <c r="T27" i="1"/>
  <c r="W27" i="1"/>
  <c r="Z27" i="1"/>
  <c r="AC27" i="1"/>
  <c r="AF27" i="1"/>
  <c r="H50" i="1"/>
  <c r="N50" i="1"/>
  <c r="AC50" i="1"/>
  <c r="AF50" i="1"/>
  <c r="E16" i="1"/>
  <c r="T16" i="1"/>
  <c r="E37" i="1"/>
  <c r="H37" i="1"/>
  <c r="N37" i="1"/>
  <c r="Q37" i="1"/>
  <c r="T37" i="1"/>
  <c r="W37" i="1"/>
  <c r="Z37" i="1"/>
  <c r="AC37" i="1"/>
  <c r="AF37" i="1"/>
  <c r="AF49" i="1"/>
  <c r="N49" i="1"/>
  <c r="K37" i="1"/>
  <c r="T48" i="1"/>
  <c r="T47" i="1"/>
  <c r="T36" i="1"/>
  <c r="T35" i="1"/>
  <c r="T26" i="1"/>
  <c r="T25" i="1"/>
  <c r="T24" i="1"/>
  <c r="E26" i="1"/>
  <c r="H26" i="1"/>
  <c r="K26" i="1"/>
  <c r="N26" i="1"/>
  <c r="Q26" i="1"/>
  <c r="W26" i="1"/>
  <c r="Z26" i="1"/>
  <c r="AF26" i="1"/>
  <c r="AC26" i="1"/>
  <c r="AC16" i="1"/>
  <c r="Z16" i="1"/>
  <c r="W16" i="1"/>
  <c r="Q16" i="1"/>
  <c r="K16" i="1"/>
  <c r="H16" i="1"/>
  <c r="N48" i="1"/>
  <c r="N47" i="1"/>
  <c r="N36" i="1"/>
  <c r="N35" i="1"/>
  <c r="N25" i="1"/>
  <c r="N24" i="1"/>
  <c r="AF48" i="1"/>
  <c r="W25" i="1"/>
  <c r="Q25" i="1"/>
  <c r="K25" i="1"/>
  <c r="H25" i="1"/>
  <c r="E36" i="1"/>
  <c r="E25" i="1"/>
  <c r="H36" i="1"/>
  <c r="K36" i="1"/>
  <c r="Q36" i="1"/>
  <c r="W36" i="1"/>
  <c r="AC36" i="1"/>
  <c r="Z36" i="1"/>
  <c r="Z25" i="1"/>
  <c r="AC25" i="1"/>
  <c r="AF25" i="1"/>
  <c r="AF36" i="1"/>
  <c r="AF15" i="1"/>
  <c r="AC15" i="1"/>
  <c r="Z15" i="1"/>
  <c r="W15" i="1"/>
  <c r="Q15" i="1"/>
  <c r="K15" i="1"/>
  <c r="H15" i="1"/>
  <c r="E15" i="1"/>
  <c r="AF47" i="1"/>
  <c r="AF35" i="1"/>
  <c r="AC35" i="1"/>
  <c r="Z35" i="1"/>
  <c r="W35" i="1"/>
  <c r="Q35" i="1"/>
  <c r="K35" i="1"/>
  <c r="H35" i="1"/>
  <c r="E35" i="1"/>
  <c r="AF24" i="1"/>
  <c r="AC24" i="1"/>
  <c r="Z24" i="1"/>
  <c r="W24" i="1"/>
  <c r="Q24" i="1"/>
  <c r="K24" i="1"/>
  <c r="H24" i="1"/>
  <c r="E24" i="1"/>
  <c r="AF14" i="1"/>
  <c r="AC14" i="1"/>
  <c r="Z14" i="1"/>
  <c r="W14" i="1"/>
  <c r="Q14" i="1"/>
  <c r="K14" i="1"/>
  <c r="H14" i="1"/>
  <c r="E14" i="1"/>
  <c r="E28" i="1" l="1"/>
  <c r="E51" i="1"/>
  <c r="E18" i="1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<sst xmlns="http://schemas.openxmlformats.org/spreadsheetml/2006/main" count="46" uniqueCount="28">
  <si>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</si>
  <si>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</si>
  <si>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</si>
  <si>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</si>
  <si>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</si>
  <si>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</si>
  <si>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</si>
  <si>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</si>
  <si>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</si>
  <si>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</si>
  <si>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</si>
  <si>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</si>
  <si>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</si>
  <si>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</si>
  <si>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</si>
  <si>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</si>
  <si>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</si>
  <si>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</si>
  <si>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</si>
  <si>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</si>
  <si>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</si>
  <si>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Non-Resident Aliens</t>
  </si>
  <si>
    <t>NOTE: New Report as of Fall 2008 reports on all students.</t>
  </si>
  <si>
    <t>Hawaiian</t>
  </si>
  <si>
    <t>2 or More</t>
  </si>
  <si>
    <t>2004- 2012</t>
  </si>
  <si>
    <t>Data as of 9/26/2016</t>
  </si>
  <si>
    <t>FRP 3   Report 870:2110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</si>
</sst>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10</xdr:row>
      <xdr:rowOff>104775</xdr:rowOff>
    </xdr:from>
    <xdr:to>
      <xdr:col>31</xdr:col>
      <xdr:colOff>600075</xdr:colOff>
      <xdr:row>10</xdr:row>
      <xdr:rowOff>114300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 flipV="1">
          <a:off x="11229975" y="2790825"/>
          <a:ext cx="1114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6"/>
  <sheetViews>
    <sheetView tabSelected="1" showWhiteSpace="0" zoomScaleNormal="100" workbookViewId="0">
      <selection activeCell="V55" sqref="V55"/>
    </sheetView>
  </sheetViews>
  <sheetFormatPr defaultColWidth="7.21875" defaultRowHeight="12.75" x14ac:dyDescent="0.2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 x14ac:dyDescent="0.2"/>
    <row r="2" spans="1:34" ht="24" customHeight="1" x14ac:dyDescent="0.2"/>
    <row r="3" spans="1:34" ht="29.25" customHeight="1" x14ac:dyDescent="0.2"/>
    <row r="4" spans="1:34" ht="29.25" customHeight="1" x14ac:dyDescent="0.2"/>
    <row r="5" spans="1:34" s="2" customFormat="1" ht="23.25" x14ac:dyDescent="0.3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4" s="2" customFormat="1" ht="18" x14ac:dyDescent="0.25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4" ht="15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 x14ac:dyDescent="0.3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 x14ac:dyDescent="0.3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23</v>
      </c>
      <c r="N10" s="16"/>
      <c r="O10" s="16"/>
      <c r="P10" s="16" t="s">
        <v>5</v>
      </c>
      <c r="Q10" s="16"/>
      <c r="R10" s="43"/>
      <c r="S10" s="16" t="s">
        <v>24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21</v>
      </c>
    </row>
    <row r="11" spans="1:34" s="17" customFormat="1" ht="16.5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 x14ac:dyDescent="0.3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 x14ac:dyDescent="0.3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 x14ac:dyDescent="0.3">
      <c r="A14" s="11" t="s">
        <v>12</v>
      </c>
      <c r="B14" s="13">
        <v>2004</v>
      </c>
      <c r="C14" s="12">
        <f t="shared" ref="C14:C18" si="0">SUM(F14,I14,L14,O14,R14,U14,X14,AA14,AD14)</f>
        <v>6037</v>
      </c>
      <c r="D14" s="12"/>
      <c r="E14" s="30">
        <f t="shared" ref="E14:E22" si="1">C14/C14</f>
        <v>1</v>
      </c>
      <c r="F14" s="29">
        <v>352</v>
      </c>
      <c r="G14" s="12"/>
      <c r="H14" s="31">
        <f t="shared" ref="H14:H22" si="2">F14/F14</f>
        <v>1</v>
      </c>
      <c r="I14" s="29">
        <v>731</v>
      </c>
      <c r="J14" s="12"/>
      <c r="K14" s="41">
        <f t="shared" ref="K14:K22" si="3">I14/I14</f>
        <v>1</v>
      </c>
      <c r="L14" s="29">
        <v>0</v>
      </c>
      <c r="M14" s="12"/>
      <c r="N14" s="51" t="str">
        <f t="shared" ref="N14:N16" si="4">IF(L14=0,"100%",L14/L14)</f>
        <v>100%</v>
      </c>
      <c r="O14" s="29">
        <v>56</v>
      </c>
      <c r="P14" s="12"/>
      <c r="Q14" s="31">
        <f t="shared" ref="Q14:Q22" si="5">O14/O14</f>
        <v>1</v>
      </c>
      <c r="R14" s="29">
        <v>0</v>
      </c>
      <c r="S14" s="13"/>
      <c r="T14" s="51" t="str">
        <f t="shared" ref="T14:T15" si="6">IF(R14=0,"100%",R14/R14)</f>
        <v>100%</v>
      </c>
      <c r="U14" s="29">
        <v>263</v>
      </c>
      <c r="V14" s="12"/>
      <c r="W14" s="31">
        <f t="shared" ref="W14:W22" si="7">U14/U14</f>
        <v>1</v>
      </c>
      <c r="X14" s="29">
        <v>4047</v>
      </c>
      <c r="Y14" s="12"/>
      <c r="Z14" s="31">
        <f t="shared" ref="Z14:Z22" si="8">X14/X14</f>
        <v>1</v>
      </c>
      <c r="AA14" s="29">
        <v>291</v>
      </c>
      <c r="AB14" s="12"/>
      <c r="AC14" s="31">
        <f t="shared" ref="AC14:AC22" si="9">AA14/AA14</f>
        <v>1</v>
      </c>
      <c r="AD14" s="35">
        <v>297</v>
      </c>
      <c r="AF14" s="31">
        <f t="shared" ref="AF14:AF18" si="10">AD14/AD14</f>
        <v>1</v>
      </c>
      <c r="AG14" s="14"/>
    </row>
    <row r="15" spans="1:34" ht="15.75" customHeight="1" x14ac:dyDescent="0.25">
      <c r="B15" s="13">
        <v>2005</v>
      </c>
      <c r="C15" s="12">
        <f t="shared" si="0"/>
        <v>6112</v>
      </c>
      <c r="D15" s="18"/>
      <c r="E15" s="40">
        <f t="shared" si="1"/>
        <v>1</v>
      </c>
      <c r="F15" s="39">
        <v>452</v>
      </c>
      <c r="G15" s="18"/>
      <c r="H15" s="41">
        <f t="shared" si="2"/>
        <v>1</v>
      </c>
      <c r="I15" s="39">
        <v>814</v>
      </c>
      <c r="J15" s="18"/>
      <c r="K15" s="41">
        <f t="shared" si="3"/>
        <v>1</v>
      </c>
      <c r="L15" s="39">
        <v>0</v>
      </c>
      <c r="M15" s="18"/>
      <c r="N15" s="51" t="str">
        <f t="shared" si="4"/>
        <v>100%</v>
      </c>
      <c r="O15" s="39">
        <v>51</v>
      </c>
      <c r="P15" s="18"/>
      <c r="Q15" s="31">
        <f t="shared" si="5"/>
        <v>1</v>
      </c>
      <c r="R15" s="39">
        <v>0</v>
      </c>
      <c r="S15" s="13"/>
      <c r="T15" s="51" t="str">
        <f t="shared" si="6"/>
        <v>100%</v>
      </c>
      <c r="U15" s="39">
        <v>313</v>
      </c>
      <c r="V15" s="18"/>
      <c r="W15" s="31">
        <f t="shared" si="7"/>
        <v>1</v>
      </c>
      <c r="X15" s="39">
        <v>3964</v>
      </c>
      <c r="Y15" s="18"/>
      <c r="Z15" s="31">
        <f t="shared" si="8"/>
        <v>1</v>
      </c>
      <c r="AA15" s="39">
        <v>287</v>
      </c>
      <c r="AB15" s="18"/>
      <c r="AC15" s="31">
        <f t="shared" si="9"/>
        <v>1</v>
      </c>
      <c r="AD15" s="39">
        <v>231</v>
      </c>
      <c r="AE15" s="18"/>
      <c r="AF15" s="31">
        <f t="shared" si="10"/>
        <v>1</v>
      </c>
    </row>
    <row r="16" spans="1:34" ht="15.75" customHeight="1" x14ac:dyDescent="0.25">
      <c r="B16" s="13">
        <v>2006</v>
      </c>
      <c r="C16" s="12">
        <f t="shared" si="0"/>
        <v>5386</v>
      </c>
      <c r="D16" s="18"/>
      <c r="E16" s="40">
        <f t="shared" si="1"/>
        <v>1</v>
      </c>
      <c r="F16" s="39">
        <v>272</v>
      </c>
      <c r="G16" s="18"/>
      <c r="H16" s="41">
        <f t="shared" si="2"/>
        <v>1</v>
      </c>
      <c r="I16" s="39">
        <v>599</v>
      </c>
      <c r="J16" s="18"/>
      <c r="K16" s="41">
        <f t="shared" si="3"/>
        <v>1</v>
      </c>
      <c r="L16" s="39">
        <v>0</v>
      </c>
      <c r="M16" s="18"/>
      <c r="N16" s="51" t="str">
        <f t="shared" si="4"/>
        <v>100%</v>
      </c>
      <c r="O16" s="39">
        <v>12</v>
      </c>
      <c r="P16" s="18"/>
      <c r="Q16" s="31">
        <f t="shared" si="5"/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 t="shared" si="7"/>
        <v>1</v>
      </c>
      <c r="X16" s="39">
        <v>3556</v>
      </c>
      <c r="Y16" s="18"/>
      <c r="Z16" s="31">
        <f t="shared" si="8"/>
        <v>1</v>
      </c>
      <c r="AA16" s="39">
        <v>257</v>
      </c>
      <c r="AB16" s="18"/>
      <c r="AC16" s="31">
        <f t="shared" si="9"/>
        <v>1</v>
      </c>
      <c r="AD16" s="39">
        <v>225</v>
      </c>
      <c r="AE16" s="18"/>
      <c r="AF16" s="40">
        <f t="shared" si="10"/>
        <v>1</v>
      </c>
    </row>
    <row r="17" spans="1:33" ht="15.75" customHeight="1" x14ac:dyDescent="0.25">
      <c r="B17" s="13">
        <v>2007</v>
      </c>
      <c r="C17" s="12">
        <f t="shared" si="0"/>
        <v>5984</v>
      </c>
      <c r="E17" s="40">
        <f t="shared" si="1"/>
        <v>1</v>
      </c>
      <c r="F17" s="39">
        <v>268</v>
      </c>
      <c r="H17" s="40">
        <f t="shared" si="2"/>
        <v>1</v>
      </c>
      <c r="I17" s="39">
        <v>729</v>
      </c>
      <c r="K17" s="40">
        <f t="shared" si="3"/>
        <v>1</v>
      </c>
      <c r="L17" s="39">
        <v>1</v>
      </c>
      <c r="N17" s="40">
        <f>L17/L17</f>
        <v>1</v>
      </c>
      <c r="O17" s="39">
        <v>14</v>
      </c>
      <c r="Q17" s="31">
        <f t="shared" si="5"/>
        <v>1</v>
      </c>
      <c r="R17" s="39">
        <v>188</v>
      </c>
      <c r="T17" s="31">
        <f>R17/R17</f>
        <v>1</v>
      </c>
      <c r="U17" s="39">
        <v>291</v>
      </c>
      <c r="W17" s="40">
        <f t="shared" si="7"/>
        <v>1</v>
      </c>
      <c r="X17" s="39">
        <v>3866</v>
      </c>
      <c r="Z17" s="40">
        <f t="shared" si="8"/>
        <v>1</v>
      </c>
      <c r="AA17" s="39">
        <v>392</v>
      </c>
      <c r="AC17" s="40">
        <f t="shared" si="9"/>
        <v>1</v>
      </c>
      <c r="AD17" s="39">
        <v>235</v>
      </c>
      <c r="AE17" s="10"/>
      <c r="AF17" s="40">
        <f t="shared" si="10"/>
        <v>1</v>
      </c>
    </row>
    <row r="18" spans="1:33" ht="15.75" customHeight="1" x14ac:dyDescent="0.25">
      <c r="B18" s="13">
        <v>2008</v>
      </c>
      <c r="C18" s="12">
        <f t="shared" si="0"/>
        <v>5762</v>
      </c>
      <c r="E18" s="40">
        <f t="shared" si="1"/>
        <v>1</v>
      </c>
      <c r="F18" s="39">
        <v>314</v>
      </c>
      <c r="H18" s="40">
        <f t="shared" si="2"/>
        <v>1</v>
      </c>
      <c r="I18" s="39">
        <v>653</v>
      </c>
      <c r="K18" s="40">
        <f t="shared" si="3"/>
        <v>1</v>
      </c>
      <c r="L18" s="39">
        <v>2</v>
      </c>
      <c r="N18" s="40">
        <f>L18/L18</f>
        <v>1</v>
      </c>
      <c r="O18" s="39">
        <v>11</v>
      </c>
      <c r="Q18" s="31">
        <f t="shared" si="5"/>
        <v>1</v>
      </c>
      <c r="R18" s="39">
        <v>216</v>
      </c>
      <c r="T18" s="31">
        <f>R17/R17</f>
        <v>1</v>
      </c>
      <c r="U18" s="39">
        <v>233</v>
      </c>
      <c r="W18" s="40">
        <f t="shared" si="7"/>
        <v>1</v>
      </c>
      <c r="X18" s="39">
        <v>3825</v>
      </c>
      <c r="Z18" s="40">
        <f t="shared" si="8"/>
        <v>1</v>
      </c>
      <c r="AA18" s="39">
        <v>280</v>
      </c>
      <c r="AC18" s="40">
        <f t="shared" si="9"/>
        <v>1</v>
      </c>
      <c r="AD18" s="39">
        <v>228</v>
      </c>
      <c r="AE18" s="10"/>
      <c r="AF18" s="40">
        <f t="shared" si="10"/>
        <v>1</v>
      </c>
    </row>
    <row r="19" spans="1:33" ht="15.75" customHeight="1" x14ac:dyDescent="0.25">
      <c r="B19" s="13">
        <v>2009</v>
      </c>
      <c r="C19" s="12">
        <f>SUM(F19,I19,L19,O19,R19,U19,X19,AA19,AD19)</f>
        <v>6058</v>
      </c>
      <c r="E19" s="40">
        <f t="shared" si="1"/>
        <v>1</v>
      </c>
      <c r="F19" s="39">
        <v>242</v>
      </c>
      <c r="H19" s="40">
        <f t="shared" si="2"/>
        <v>1</v>
      </c>
      <c r="I19" s="39">
        <v>731</v>
      </c>
      <c r="K19" s="40">
        <f t="shared" si="3"/>
        <v>1</v>
      </c>
      <c r="L19" s="39">
        <v>2</v>
      </c>
      <c r="N19" s="40">
        <f>L19/L19</f>
        <v>1</v>
      </c>
      <c r="O19" s="39">
        <v>8</v>
      </c>
      <c r="Q19" s="31">
        <f t="shared" si="5"/>
        <v>1</v>
      </c>
      <c r="R19" s="39">
        <v>200</v>
      </c>
      <c r="T19" s="31">
        <f>R18/R18</f>
        <v>1</v>
      </c>
      <c r="U19" s="39">
        <v>253</v>
      </c>
      <c r="W19" s="40">
        <f t="shared" si="7"/>
        <v>1</v>
      </c>
      <c r="X19" s="39">
        <v>4338</v>
      </c>
      <c r="Z19" s="40">
        <f t="shared" si="8"/>
        <v>1</v>
      </c>
      <c r="AA19" s="39">
        <v>64</v>
      </c>
      <c r="AB19" s="39">
        <v>64</v>
      </c>
      <c r="AC19" s="40">
        <f t="shared" si="9"/>
        <v>1</v>
      </c>
      <c r="AD19" s="39">
        <v>220</v>
      </c>
      <c r="AE19" s="39"/>
      <c r="AF19" s="40">
        <f>AD19/AD19</f>
        <v>1</v>
      </c>
    </row>
    <row r="20" spans="1:33" ht="15.75" customHeight="1" x14ac:dyDescent="0.25">
      <c r="B20" s="13">
        <v>2010</v>
      </c>
      <c r="C20" s="12">
        <f>SUM(F20,I20,L20,O20,R20,U20,X20,AA20,AD20)</f>
        <v>6481</v>
      </c>
      <c r="E20" s="40">
        <f t="shared" si="1"/>
        <v>1</v>
      </c>
      <c r="F20" s="39">
        <v>284</v>
      </c>
      <c r="H20" s="40">
        <f t="shared" si="2"/>
        <v>1</v>
      </c>
      <c r="I20" s="39">
        <v>880</v>
      </c>
      <c r="K20" s="40">
        <f t="shared" si="3"/>
        <v>1</v>
      </c>
      <c r="L20" s="39">
        <v>0</v>
      </c>
      <c r="N20" s="51" t="str">
        <f t="shared" ref="N20" si="11">IF(L20=0,"100%",L20/L20)</f>
        <v>100%</v>
      </c>
      <c r="O20" s="39">
        <v>11</v>
      </c>
      <c r="Q20" s="31">
        <f t="shared" si="5"/>
        <v>1</v>
      </c>
      <c r="R20" s="39">
        <v>212</v>
      </c>
      <c r="T20" s="31">
        <f>R19/R19</f>
        <v>1</v>
      </c>
      <c r="U20" s="39">
        <v>276</v>
      </c>
      <c r="W20" s="40">
        <f t="shared" si="7"/>
        <v>1</v>
      </c>
      <c r="X20" s="39">
        <v>4505</v>
      </c>
      <c r="Z20" s="40">
        <f t="shared" si="8"/>
        <v>1</v>
      </c>
      <c r="AA20" s="39">
        <v>55</v>
      </c>
      <c r="AB20" s="39">
        <v>64</v>
      </c>
      <c r="AC20" s="40">
        <f t="shared" si="9"/>
        <v>1</v>
      </c>
      <c r="AD20" s="39">
        <v>258</v>
      </c>
      <c r="AE20" s="10"/>
      <c r="AF20" s="40">
        <f>AD20/AD20</f>
        <v>1</v>
      </c>
    </row>
    <row r="21" spans="1:33" ht="15.75" customHeight="1" x14ac:dyDescent="0.25">
      <c r="B21" s="13">
        <v>2011</v>
      </c>
      <c r="C21" s="12">
        <f>SUM(F21,I21,L21,O21,R21,U21,X21,AA21,AD21)</f>
        <v>6236</v>
      </c>
      <c r="E21" s="40">
        <f t="shared" si="1"/>
        <v>1</v>
      </c>
      <c r="F21" s="39">
        <v>277</v>
      </c>
      <c r="H21" s="40">
        <f t="shared" si="2"/>
        <v>1</v>
      </c>
      <c r="I21" s="39">
        <v>825</v>
      </c>
      <c r="K21" s="40">
        <f t="shared" si="3"/>
        <v>1</v>
      </c>
      <c r="L21" s="39">
        <v>5</v>
      </c>
      <c r="N21" s="52">
        <v>1</v>
      </c>
      <c r="O21" s="39">
        <v>5</v>
      </c>
      <c r="Q21" s="31">
        <f t="shared" si="5"/>
        <v>1</v>
      </c>
      <c r="R21" s="39">
        <v>194</v>
      </c>
      <c r="T21" s="31">
        <f>R20/R20</f>
        <v>1</v>
      </c>
      <c r="U21" s="39">
        <v>269</v>
      </c>
      <c r="W21" s="40">
        <f t="shared" si="7"/>
        <v>1</v>
      </c>
      <c r="X21" s="39">
        <v>3900</v>
      </c>
      <c r="Z21" s="40">
        <f t="shared" si="8"/>
        <v>1</v>
      </c>
      <c r="AA21" s="39">
        <v>546</v>
      </c>
      <c r="AB21" s="39"/>
      <c r="AC21" s="40">
        <f t="shared" si="9"/>
        <v>1</v>
      </c>
      <c r="AD21" s="39">
        <v>215</v>
      </c>
      <c r="AE21" s="10"/>
      <c r="AF21" s="40">
        <f>AD21/AD21</f>
        <v>1</v>
      </c>
    </row>
    <row r="22" spans="1:33" ht="15.75" customHeight="1" x14ac:dyDescent="0.25">
      <c r="B22" s="13">
        <v>2012</v>
      </c>
      <c r="C22" s="12">
        <f>SUM(F22,I22,L22,O22,R22,U22,X22,AA22,AD22)</f>
        <v>6148</v>
      </c>
      <c r="E22" s="40">
        <f t="shared" si="1"/>
        <v>1</v>
      </c>
      <c r="F22" s="39">
        <v>272</v>
      </c>
      <c r="H22" s="40">
        <f t="shared" si="2"/>
        <v>1</v>
      </c>
      <c r="I22" s="39">
        <v>797</v>
      </c>
      <c r="K22" s="40">
        <f t="shared" si="3"/>
        <v>1</v>
      </c>
      <c r="L22" s="39">
        <v>4</v>
      </c>
      <c r="N22" s="52"/>
      <c r="O22" s="39">
        <v>13</v>
      </c>
      <c r="Q22" s="31">
        <f t="shared" si="5"/>
        <v>1</v>
      </c>
      <c r="R22" s="39">
        <v>186</v>
      </c>
      <c r="T22" s="31"/>
      <c r="U22" s="39">
        <v>229</v>
      </c>
      <c r="W22" s="40">
        <f t="shared" si="7"/>
        <v>1</v>
      </c>
      <c r="X22" s="39">
        <v>3929</v>
      </c>
      <c r="Z22" s="40">
        <f t="shared" si="8"/>
        <v>1</v>
      </c>
      <c r="AA22" s="39">
        <v>474</v>
      </c>
      <c r="AB22" s="39"/>
      <c r="AC22" s="40">
        <f t="shared" si="9"/>
        <v>1</v>
      </c>
      <c r="AD22" s="39">
        <v>244</v>
      </c>
      <c r="AE22" s="10"/>
      <c r="AF22" s="40">
        <f>AD22/AD22</f>
        <v>1</v>
      </c>
    </row>
    <row r="23" spans="1:33" ht="16.5" x14ac:dyDescent="0.3">
      <c r="A23" s="11"/>
      <c r="B23" s="13"/>
      <c r="C23" s="12"/>
      <c r="D23" s="12"/>
      <c r="E23" s="19"/>
      <c r="F23" s="12"/>
      <c r="G23" s="12"/>
      <c r="H23" s="19"/>
      <c r="I23" s="12"/>
      <c r="J23" s="12"/>
      <c r="K23" s="19"/>
      <c r="L23" s="12"/>
      <c r="M23" s="12"/>
      <c r="N23" s="19"/>
      <c r="O23" s="12"/>
      <c r="P23" s="12"/>
      <c r="Q23" s="19"/>
      <c r="R23" s="12"/>
      <c r="S23" s="13"/>
      <c r="T23" s="19"/>
      <c r="U23" s="12"/>
      <c r="V23" s="12"/>
      <c r="W23" s="19"/>
      <c r="X23" s="12"/>
      <c r="Y23" s="12"/>
      <c r="Z23" s="19"/>
      <c r="AA23" s="12"/>
      <c r="AB23" s="12"/>
      <c r="AC23" s="19"/>
      <c r="AG23" s="14"/>
    </row>
    <row r="24" spans="1:33" ht="16.5" x14ac:dyDescent="0.3">
      <c r="A24" s="11" t="s">
        <v>13</v>
      </c>
      <c r="B24" s="13">
        <v>2004</v>
      </c>
      <c r="C24" s="12">
        <f>SUM(F24,I24,L24,O24,R24,U24,X24,AA24,AD24,)</f>
        <v>4351</v>
      </c>
      <c r="D24" s="12"/>
      <c r="E24" s="20">
        <f t="shared" ref="E24:E32" si="12">IF(C14=0,0,C24/C14)</f>
        <v>0.72072221301971173</v>
      </c>
      <c r="F24" s="29">
        <v>184</v>
      </c>
      <c r="G24" s="12"/>
      <c r="H24" s="20">
        <f t="shared" ref="H24:H31" si="13">IF(F14=0,0,F24/F14)</f>
        <v>0.52272727272727271</v>
      </c>
      <c r="I24" s="29">
        <v>544</v>
      </c>
      <c r="J24" s="12"/>
      <c r="K24" s="20">
        <f t="shared" ref="K24:K32" si="14">IF(I14=0,0,I24/I14)</f>
        <v>0.7441860465116279</v>
      </c>
      <c r="L24" s="29">
        <v>0</v>
      </c>
      <c r="M24" s="12"/>
      <c r="N24" s="20">
        <f t="shared" ref="N24:N32" si="15">IF(L14=0,0,L24/L14)</f>
        <v>0</v>
      </c>
      <c r="O24" s="29">
        <v>34</v>
      </c>
      <c r="P24" s="12"/>
      <c r="Q24" s="20">
        <f t="shared" ref="Q24:Q32" si="16">IF(O14=0,0,O24/O14)</f>
        <v>0.6071428571428571</v>
      </c>
      <c r="R24" s="29">
        <v>0</v>
      </c>
      <c r="S24" s="13"/>
      <c r="T24" s="20">
        <f t="shared" ref="T24:T32" si="17">IF(R14=0,0,R24/R14)</f>
        <v>0</v>
      </c>
      <c r="U24" s="29">
        <v>155</v>
      </c>
      <c r="V24" s="12"/>
      <c r="W24" s="20">
        <f t="shared" ref="W24:W32" si="18">IF(U14=0,0,U24/U14)</f>
        <v>0.58935361216730042</v>
      </c>
      <c r="X24" s="29">
        <v>3011</v>
      </c>
      <c r="Y24" s="12"/>
      <c r="Z24" s="20">
        <f t="shared" ref="Z24:Z32" si="19">IF(X14=0,0,X24/X14)</f>
        <v>0.74400790709167286</v>
      </c>
      <c r="AA24" s="29">
        <v>212</v>
      </c>
      <c r="AB24" s="12"/>
      <c r="AC24" s="20">
        <f t="shared" ref="AC24:AC32" si="20">IF(AA14=0,0,AA24/AA14)</f>
        <v>0.72852233676975942</v>
      </c>
      <c r="AD24" s="29">
        <v>211</v>
      </c>
      <c r="AF24" s="36">
        <f t="shared" ref="AF24:AG32" si="21">IF(AD14=0,0,AD24/AD14)</f>
        <v>0.71043771043771042</v>
      </c>
      <c r="AG24" s="14"/>
    </row>
    <row r="25" spans="1:33" ht="16.5" x14ac:dyDescent="0.3">
      <c r="A25" s="11" t="s">
        <v>14</v>
      </c>
      <c r="B25" s="13">
        <v>2005</v>
      </c>
      <c r="C25" s="12">
        <f>SUM(F25,I25,L25,O25,R25,U25,X25,AA25,AD25,)</f>
        <v>4447</v>
      </c>
      <c r="E25" s="20">
        <f t="shared" si="12"/>
        <v>0.72758507853403143</v>
      </c>
      <c r="F25" s="42">
        <v>230</v>
      </c>
      <c r="H25" s="20">
        <f t="shared" si="13"/>
        <v>0.50884955752212391</v>
      </c>
      <c r="I25" s="42">
        <v>619</v>
      </c>
      <c r="K25" s="20">
        <f t="shared" si="14"/>
        <v>0.76044226044226049</v>
      </c>
      <c r="L25" s="42">
        <v>0</v>
      </c>
      <c r="N25" s="20">
        <f t="shared" si="15"/>
        <v>0</v>
      </c>
      <c r="O25" s="42">
        <v>32</v>
      </c>
      <c r="Q25" s="20">
        <f t="shared" si="16"/>
        <v>0.62745098039215685</v>
      </c>
      <c r="R25" s="42">
        <v>0</v>
      </c>
      <c r="T25" s="20">
        <f t="shared" si="17"/>
        <v>0</v>
      </c>
      <c r="U25" s="42">
        <v>211</v>
      </c>
      <c r="W25" s="20">
        <f t="shared" si="18"/>
        <v>0.67412140575079871</v>
      </c>
      <c r="X25" s="42">
        <v>2958</v>
      </c>
      <c r="Z25" s="20">
        <f t="shared" si="19"/>
        <v>0.74621594349142284</v>
      </c>
      <c r="AA25" s="42">
        <v>216</v>
      </c>
      <c r="AC25" s="20">
        <f t="shared" si="20"/>
        <v>0.7526132404181185</v>
      </c>
      <c r="AD25" s="42">
        <v>181</v>
      </c>
      <c r="AE25" s="10"/>
      <c r="AF25" s="36">
        <f t="shared" si="21"/>
        <v>0.78354978354978355</v>
      </c>
    </row>
    <row r="26" spans="1:33" ht="16.5" x14ac:dyDescent="0.3">
      <c r="A26" s="11"/>
      <c r="B26" s="13">
        <v>2006</v>
      </c>
      <c r="C26" s="12">
        <f>SUM(F26,I26,L26,O26,R26,U26,X26,AA26,AD26,)</f>
        <v>4088</v>
      </c>
      <c r="E26" s="20">
        <f t="shared" si="12"/>
        <v>0.75900482733011509</v>
      </c>
      <c r="F26" s="42">
        <v>155</v>
      </c>
      <c r="H26" s="20">
        <f t="shared" si="13"/>
        <v>0.56985294117647056</v>
      </c>
      <c r="I26" s="42">
        <v>473</v>
      </c>
      <c r="K26" s="20">
        <f t="shared" si="14"/>
        <v>0.78964941569282132</v>
      </c>
      <c r="L26" s="42">
        <v>0</v>
      </c>
      <c r="N26" s="20">
        <f t="shared" si="15"/>
        <v>0</v>
      </c>
      <c r="O26" s="42">
        <v>7</v>
      </c>
      <c r="Q26" s="20">
        <f t="shared" si="16"/>
        <v>0.58333333333333337</v>
      </c>
      <c r="R26" s="42">
        <v>104</v>
      </c>
      <c r="T26" s="20">
        <f t="shared" si="17"/>
        <v>0.6227544910179641</v>
      </c>
      <c r="U26" s="42">
        <v>202</v>
      </c>
      <c r="W26" s="20">
        <f t="shared" si="18"/>
        <v>0.67785234899328861</v>
      </c>
      <c r="X26" s="42">
        <v>2789</v>
      </c>
      <c r="Z26" s="20">
        <f t="shared" si="19"/>
        <v>0.78430821147356578</v>
      </c>
      <c r="AA26" s="42">
        <v>191</v>
      </c>
      <c r="AC26" s="20">
        <f t="shared" si="20"/>
        <v>0.74319066147859925</v>
      </c>
      <c r="AD26" s="42">
        <v>167</v>
      </c>
      <c r="AE26" s="10"/>
      <c r="AF26" s="36">
        <f t="shared" si="21"/>
        <v>0.74222222222222223</v>
      </c>
    </row>
    <row r="27" spans="1:33" ht="16.5" x14ac:dyDescent="0.3">
      <c r="A27" s="11"/>
      <c r="B27" s="13">
        <v>2007</v>
      </c>
      <c r="C27" s="12">
        <f>SUM(F27,I27,L27,O27,R27,U27,X27,AA27,AD27,)</f>
        <v>4530</v>
      </c>
      <c r="E27" s="36">
        <f t="shared" si="12"/>
        <v>0.75701871657754005</v>
      </c>
      <c r="F27" s="42">
        <v>157</v>
      </c>
      <c r="H27" s="36">
        <f t="shared" si="13"/>
        <v>0.58582089552238803</v>
      </c>
      <c r="I27" s="42">
        <v>568</v>
      </c>
      <c r="K27" s="36">
        <f t="shared" si="14"/>
        <v>0.7791495198902606</v>
      </c>
      <c r="L27" s="42">
        <v>1</v>
      </c>
      <c r="N27" s="36">
        <f t="shared" si="15"/>
        <v>1</v>
      </c>
      <c r="O27" s="42">
        <v>8</v>
      </c>
      <c r="Q27" s="20">
        <f t="shared" si="16"/>
        <v>0.5714285714285714</v>
      </c>
      <c r="R27" s="42">
        <v>123</v>
      </c>
      <c r="T27" s="36">
        <f t="shared" si="17"/>
        <v>0.6542553191489362</v>
      </c>
      <c r="U27" s="42">
        <v>212</v>
      </c>
      <c r="W27" s="36">
        <f t="shared" si="18"/>
        <v>0.72852233676975942</v>
      </c>
      <c r="X27" s="42">
        <v>2993</v>
      </c>
      <c r="Z27" s="36">
        <f t="shared" si="19"/>
        <v>0.77418520434557681</v>
      </c>
      <c r="AA27" s="42">
        <v>295</v>
      </c>
      <c r="AC27" s="36">
        <f t="shared" si="20"/>
        <v>0.75255102040816324</v>
      </c>
      <c r="AD27" s="42">
        <v>173</v>
      </c>
      <c r="AE27" s="10"/>
      <c r="AF27" s="36">
        <f t="shared" si="21"/>
        <v>0.7361702127659574</v>
      </c>
    </row>
    <row r="28" spans="1:33" ht="16.5" x14ac:dyDescent="0.3">
      <c r="A28" s="11"/>
      <c r="B28" s="13">
        <v>2008</v>
      </c>
      <c r="C28" s="12">
        <f>SUM(F28,I28,L28,O28,R28,U28,X28,AA28,AD28,)</f>
        <v>4351</v>
      </c>
      <c r="E28" s="36">
        <f t="shared" si="12"/>
        <v>0.75511975008677545</v>
      </c>
      <c r="F28" s="42">
        <v>157</v>
      </c>
      <c r="H28" s="36">
        <f t="shared" si="13"/>
        <v>0.5</v>
      </c>
      <c r="I28" s="42">
        <v>502</v>
      </c>
      <c r="K28" s="36">
        <f t="shared" si="14"/>
        <v>0.76875957120980087</v>
      </c>
      <c r="L28" s="42">
        <v>1</v>
      </c>
      <c r="N28" s="36">
        <f t="shared" si="15"/>
        <v>0.5</v>
      </c>
      <c r="O28" s="42">
        <v>6</v>
      </c>
      <c r="Q28" s="20">
        <f t="shared" si="16"/>
        <v>0.54545454545454541</v>
      </c>
      <c r="R28" s="42">
        <v>162</v>
      </c>
      <c r="T28" s="36">
        <f t="shared" si="17"/>
        <v>0.75</v>
      </c>
      <c r="U28" s="42">
        <v>162</v>
      </c>
      <c r="W28" s="36">
        <f t="shared" si="18"/>
        <v>0.69527896995708149</v>
      </c>
      <c r="X28" s="42">
        <v>2974</v>
      </c>
      <c r="Z28" s="36">
        <f t="shared" si="19"/>
        <v>0.77751633986928104</v>
      </c>
      <c r="AA28" s="42">
        <v>212</v>
      </c>
      <c r="AC28" s="36">
        <f t="shared" si="20"/>
        <v>0.75714285714285712</v>
      </c>
      <c r="AD28" s="42">
        <v>175</v>
      </c>
      <c r="AE28" s="10"/>
      <c r="AF28" s="36">
        <f t="shared" si="21"/>
        <v>0.76754385964912286</v>
      </c>
    </row>
    <row r="29" spans="1:33" ht="16.5" x14ac:dyDescent="0.3">
      <c r="A29" s="11"/>
      <c r="B29" s="13">
        <v>2009</v>
      </c>
      <c r="C29" s="12">
        <f>SUM(F29,I29,L29,O29,R29,U29,X29,AA29,AD29,)</f>
        <v>4522</v>
      </c>
      <c r="E29" s="36">
        <f t="shared" si="12"/>
        <v>0.74645097391878512</v>
      </c>
      <c r="F29" s="42">
        <v>133</v>
      </c>
      <c r="H29" s="36">
        <f t="shared" si="13"/>
        <v>0.54958677685950408</v>
      </c>
      <c r="I29" s="42">
        <v>564</v>
      </c>
      <c r="K29" s="36">
        <f t="shared" si="14"/>
        <v>0.77154582763337898</v>
      </c>
      <c r="L29" s="42">
        <v>1</v>
      </c>
      <c r="N29" s="36">
        <f t="shared" si="15"/>
        <v>0.5</v>
      </c>
      <c r="O29" s="42">
        <v>4</v>
      </c>
      <c r="Q29" s="20">
        <f t="shared" si="16"/>
        <v>0.5</v>
      </c>
      <c r="R29" s="42">
        <v>135</v>
      </c>
      <c r="T29" s="36">
        <f t="shared" si="17"/>
        <v>0.67500000000000004</v>
      </c>
      <c r="U29" s="42">
        <v>170</v>
      </c>
      <c r="W29" s="36">
        <f t="shared" si="18"/>
        <v>0.67193675889328064</v>
      </c>
      <c r="X29" s="42">
        <v>3309</v>
      </c>
      <c r="Z29" s="36">
        <f t="shared" si="19"/>
        <v>0.76279391424619636</v>
      </c>
      <c r="AA29" s="42">
        <v>48</v>
      </c>
      <c r="AC29" s="36">
        <f t="shared" si="20"/>
        <v>0.75</v>
      </c>
      <c r="AD29" s="42">
        <v>158</v>
      </c>
      <c r="AE29" s="10"/>
      <c r="AF29" s="36">
        <f t="shared" si="21"/>
        <v>0.71818181818181814</v>
      </c>
    </row>
    <row r="30" spans="1:33" ht="16.5" x14ac:dyDescent="0.3">
      <c r="A30" s="11"/>
      <c r="B30" s="13">
        <v>2010</v>
      </c>
      <c r="C30" s="12">
        <f>SUM(F30,I30,L30,O30,R30,U30,X30,AA30,AD30,)</f>
        <v>4950</v>
      </c>
      <c r="E30" s="36">
        <f t="shared" si="12"/>
        <v>0.76377102299027932</v>
      </c>
      <c r="F30" s="42">
        <v>164</v>
      </c>
      <c r="H30" s="36">
        <f t="shared" si="13"/>
        <v>0.57746478873239437</v>
      </c>
      <c r="I30" s="42">
        <v>662</v>
      </c>
      <c r="K30" s="36">
        <f t="shared" si="14"/>
        <v>0.75227272727272732</v>
      </c>
      <c r="L30" s="42">
        <v>0</v>
      </c>
      <c r="N30" s="36">
        <f t="shared" si="15"/>
        <v>0</v>
      </c>
      <c r="O30" s="42">
        <v>7</v>
      </c>
      <c r="Q30" s="20">
        <f t="shared" si="16"/>
        <v>0.63636363636363635</v>
      </c>
      <c r="R30" s="42">
        <v>148</v>
      </c>
      <c r="T30" s="36">
        <f t="shared" si="17"/>
        <v>0.69811320754716977</v>
      </c>
      <c r="U30" s="42">
        <v>184</v>
      </c>
      <c r="W30" s="36">
        <f t="shared" si="18"/>
        <v>0.66666666666666663</v>
      </c>
      <c r="X30" s="42">
        <v>3546</v>
      </c>
      <c r="Z30" s="36">
        <f t="shared" si="19"/>
        <v>0.7871254162042175</v>
      </c>
      <c r="AA30" s="42">
        <v>44</v>
      </c>
      <c r="AC30" s="36">
        <f t="shared" si="20"/>
        <v>0.8</v>
      </c>
      <c r="AD30" s="42">
        <v>195</v>
      </c>
      <c r="AE30" s="10"/>
      <c r="AF30" s="36">
        <f t="shared" si="21"/>
        <v>0.7558139534883721</v>
      </c>
    </row>
    <row r="31" spans="1:33" ht="16.5" x14ac:dyDescent="0.3">
      <c r="A31" s="11"/>
      <c r="B31" s="13">
        <v>2011</v>
      </c>
      <c r="C31" s="12">
        <f>SUM(F31,I31,L31,O31,R31,U31,X31,AA31,AD31)</f>
        <v>4799</v>
      </c>
      <c r="E31" s="36">
        <f t="shared" si="12"/>
        <v>0.76956382296343806</v>
      </c>
      <c r="F31" s="42">
        <v>159</v>
      </c>
      <c r="H31" s="36">
        <f t="shared" si="13"/>
        <v>0.57400722021660655</v>
      </c>
      <c r="I31" s="42">
        <v>644</v>
      </c>
      <c r="K31" s="36">
        <f t="shared" si="14"/>
        <v>0.78060606060606064</v>
      </c>
      <c r="L31" s="42">
        <v>3</v>
      </c>
      <c r="N31" s="36">
        <f t="shared" si="15"/>
        <v>0.6</v>
      </c>
      <c r="O31" s="42">
        <v>1</v>
      </c>
      <c r="Q31" s="20">
        <f t="shared" si="16"/>
        <v>0.2</v>
      </c>
      <c r="R31" s="42">
        <v>136</v>
      </c>
      <c r="T31" s="36">
        <f t="shared" si="17"/>
        <v>0.7010309278350515</v>
      </c>
      <c r="U31" s="42">
        <v>188</v>
      </c>
      <c r="W31" s="36">
        <f t="shared" si="18"/>
        <v>0.6988847583643123</v>
      </c>
      <c r="X31" s="42">
        <v>3103</v>
      </c>
      <c r="Z31" s="36">
        <f t="shared" si="19"/>
        <v>0.79564102564102568</v>
      </c>
      <c r="AA31" s="42">
        <v>420</v>
      </c>
      <c r="AC31" s="36">
        <f t="shared" si="20"/>
        <v>0.76923076923076927</v>
      </c>
      <c r="AD31" s="42">
        <v>145</v>
      </c>
      <c r="AE31" s="10"/>
      <c r="AF31" s="36">
        <f t="shared" si="21"/>
        <v>0.67441860465116277</v>
      </c>
    </row>
    <row r="32" spans="1:33" ht="16.5" x14ac:dyDescent="0.3">
      <c r="A32" s="11"/>
      <c r="B32" s="13">
        <v>2012</v>
      </c>
      <c r="C32" s="12">
        <f>SUM(F32,I32,L32,O32,R32,U32,X32,AA32,AD32)</f>
        <v>4846</v>
      </c>
      <c r="E32" s="36">
        <f t="shared" si="12"/>
        <v>0.78822381262199093</v>
      </c>
      <c r="F32" s="42">
        <v>150</v>
      </c>
      <c r="H32" s="36"/>
      <c r="I32" s="42">
        <v>638</v>
      </c>
      <c r="K32" s="36">
        <f t="shared" si="14"/>
        <v>0.80050188205771644</v>
      </c>
      <c r="L32" s="42">
        <v>3</v>
      </c>
      <c r="N32" s="36">
        <f t="shared" si="15"/>
        <v>0.75</v>
      </c>
      <c r="O32" s="42">
        <v>7</v>
      </c>
      <c r="Q32" s="20">
        <f t="shared" si="16"/>
        <v>0.53846153846153844</v>
      </c>
      <c r="R32" s="42">
        <v>133</v>
      </c>
      <c r="T32" s="36">
        <f t="shared" si="17"/>
        <v>0.71505376344086025</v>
      </c>
      <c r="U32" s="42">
        <v>173</v>
      </c>
      <c r="W32" s="36">
        <f t="shared" si="18"/>
        <v>0.75545851528384278</v>
      </c>
      <c r="X32" s="42">
        <v>3190</v>
      </c>
      <c r="Z32" s="36">
        <f t="shared" si="19"/>
        <v>0.8119114278442352</v>
      </c>
      <c r="AA32" s="42">
        <v>379</v>
      </c>
      <c r="AC32" s="36">
        <f t="shared" si="20"/>
        <v>0.79957805907172996</v>
      </c>
      <c r="AD32" s="42">
        <v>173</v>
      </c>
      <c r="AE32" s="10"/>
      <c r="AF32" s="36">
        <f t="shared" si="21"/>
        <v>0.70901639344262291</v>
      </c>
    </row>
    <row r="33" spans="1:33" ht="16.5" x14ac:dyDescent="0.3">
      <c r="A33" s="11"/>
      <c r="B33" s="14"/>
      <c r="AD33" s="10"/>
      <c r="AE33" s="10"/>
      <c r="AF33" s="10"/>
    </row>
    <row r="34" spans="1:33" ht="15.75" customHeight="1" x14ac:dyDescent="0.3">
      <c r="A34" s="11"/>
      <c r="B34" s="13"/>
      <c r="C34" s="12"/>
      <c r="D34" s="12"/>
      <c r="E34" s="20"/>
      <c r="F34" s="12"/>
      <c r="G34" s="12"/>
      <c r="H34" s="20"/>
      <c r="I34" s="12"/>
      <c r="J34" s="12"/>
      <c r="K34" s="20"/>
      <c r="L34" s="12"/>
      <c r="M34" s="12"/>
      <c r="N34" s="20"/>
      <c r="O34" s="12"/>
      <c r="P34" s="12"/>
      <c r="Q34" s="20"/>
      <c r="R34" s="12"/>
      <c r="S34" s="13"/>
      <c r="T34" s="20"/>
      <c r="U34" s="12"/>
      <c r="V34" s="12"/>
      <c r="W34" s="20"/>
      <c r="X34" s="12"/>
      <c r="Y34" s="12"/>
      <c r="Z34" s="20"/>
      <c r="AA34" s="12"/>
      <c r="AB34" s="12"/>
      <c r="AC34" s="20"/>
      <c r="AG34" s="14"/>
    </row>
    <row r="35" spans="1:33" ht="16.5" x14ac:dyDescent="0.3">
      <c r="A35" s="11" t="s">
        <v>15</v>
      </c>
      <c r="B35" s="13">
        <v>2004</v>
      </c>
      <c r="C35" s="12">
        <f>SUM(F35,I35,L35,O35,R35,U35,X35,AA35,AD35,)</f>
        <v>660</v>
      </c>
      <c r="D35" s="12"/>
      <c r="E35" s="20">
        <f t="shared" ref="E35:E41" si="22">IF(C14=0,0,C35/C14)</f>
        <v>0.10932582408481034</v>
      </c>
      <c r="F35" s="29">
        <v>77</v>
      </c>
      <c r="G35" s="12"/>
      <c r="H35" s="20">
        <f t="shared" ref="H35:H43" si="23">IF(F14=0,0,F35/F14)</f>
        <v>0.21875</v>
      </c>
      <c r="I35" s="29">
        <v>72</v>
      </c>
      <c r="J35" s="12"/>
      <c r="K35" s="20">
        <f t="shared" ref="K35:K43" si="24">IF(I14=0,0,I35/I14)</f>
        <v>9.8495212038303692E-2</v>
      </c>
      <c r="L35" s="29">
        <v>0</v>
      </c>
      <c r="M35" s="12"/>
      <c r="N35" s="20">
        <f t="shared" ref="N35:N43" si="25">IF(L14=0,0,L35/L14)</f>
        <v>0</v>
      </c>
      <c r="O35" s="29">
        <v>7</v>
      </c>
      <c r="P35" s="12"/>
      <c r="Q35" s="20">
        <f t="shared" ref="Q35:Q43" si="26">IF(O14=0,0,O35/O14)</f>
        <v>0.125</v>
      </c>
      <c r="R35" s="29">
        <v>0</v>
      </c>
      <c r="S35" s="13"/>
      <c r="T35" s="20">
        <f t="shared" ref="T35:T43" si="27">IF(R14=0,0,R35/R14)</f>
        <v>0</v>
      </c>
      <c r="U35" s="29">
        <v>44</v>
      </c>
      <c r="V35" s="12"/>
      <c r="W35" s="20">
        <f t="shared" ref="W35:W43" si="28">IF(U14=0,0,U35/U14)</f>
        <v>0.16730038022813687</v>
      </c>
      <c r="X35" s="29">
        <v>387</v>
      </c>
      <c r="Y35" s="12"/>
      <c r="Z35" s="20">
        <f t="shared" ref="Z35:Z43" si="29">IF(X14=0,0,X35/X14)</f>
        <v>9.5626389918458121E-2</v>
      </c>
      <c r="AA35" s="29">
        <v>27</v>
      </c>
      <c r="AB35" s="12"/>
      <c r="AC35" s="20">
        <f t="shared" ref="AC35:AC43" si="30">IF(AA14=0,0,AA35/AA14)</f>
        <v>9.2783505154639179E-2</v>
      </c>
      <c r="AD35" s="42">
        <v>46</v>
      </c>
      <c r="AF35" s="36">
        <f t="shared" ref="AF35:AF43" si="31">IF(AD14=0,0,AD35/AD14)</f>
        <v>0.15488215488215487</v>
      </c>
      <c r="AG35" s="14"/>
    </row>
    <row r="36" spans="1:33" ht="16.5" x14ac:dyDescent="0.3">
      <c r="A36" s="11" t="s">
        <v>16</v>
      </c>
      <c r="B36" s="13">
        <v>2005</v>
      </c>
      <c r="C36" s="12">
        <f>SUM(F36,I36,L36,O36,R36,U36,X36,AA36,AD36,)</f>
        <v>699</v>
      </c>
      <c r="D36" s="34"/>
      <c r="E36" s="20">
        <f t="shared" si="22"/>
        <v>0.1143651832460733</v>
      </c>
      <c r="F36" s="42">
        <v>102</v>
      </c>
      <c r="G36" s="34"/>
      <c r="H36" s="20">
        <f t="shared" si="23"/>
        <v>0.22566371681415928</v>
      </c>
      <c r="I36" s="42">
        <v>88</v>
      </c>
      <c r="J36" s="34"/>
      <c r="K36" s="20">
        <f t="shared" si="24"/>
        <v>0.10810810810810811</v>
      </c>
      <c r="L36" s="42">
        <v>0</v>
      </c>
      <c r="M36" s="34"/>
      <c r="N36" s="20">
        <f t="shared" si="25"/>
        <v>0</v>
      </c>
      <c r="O36" s="42">
        <v>10</v>
      </c>
      <c r="P36" s="34"/>
      <c r="Q36" s="20">
        <f t="shared" si="26"/>
        <v>0.19607843137254902</v>
      </c>
      <c r="R36" s="42">
        <v>0</v>
      </c>
      <c r="S36" s="46"/>
      <c r="T36" s="20">
        <f t="shared" si="27"/>
        <v>0</v>
      </c>
      <c r="U36" s="42">
        <v>32</v>
      </c>
      <c r="V36" s="34"/>
      <c r="W36" s="20">
        <f t="shared" si="28"/>
        <v>0.10223642172523961</v>
      </c>
      <c r="X36" s="42">
        <v>407</v>
      </c>
      <c r="Y36" s="34"/>
      <c r="Z36" s="20">
        <f t="shared" si="29"/>
        <v>0.10267406659939456</v>
      </c>
      <c r="AA36" s="42">
        <v>29</v>
      </c>
      <c r="AB36" s="34"/>
      <c r="AC36" s="20">
        <f t="shared" si="30"/>
        <v>0.10104529616724739</v>
      </c>
      <c r="AD36" s="42">
        <v>31</v>
      </c>
      <c r="AF36" s="36">
        <f t="shared" si="31"/>
        <v>0.13419913419913421</v>
      </c>
    </row>
    <row r="37" spans="1:33" ht="16.5" x14ac:dyDescent="0.3">
      <c r="A37" s="11" t="s">
        <v>17</v>
      </c>
      <c r="B37" s="13">
        <v>2006</v>
      </c>
      <c r="C37" s="12">
        <f>SUM(F37,I37,L37,O37,R37,U37,X37,AA37,AD37,)</f>
        <v>543</v>
      </c>
      <c r="D37" s="34"/>
      <c r="E37" s="20">
        <f t="shared" si="22"/>
        <v>0.10081693278871147</v>
      </c>
      <c r="F37" s="42">
        <v>64</v>
      </c>
      <c r="G37" s="34"/>
      <c r="H37" s="20">
        <f t="shared" si="23"/>
        <v>0.23529411764705882</v>
      </c>
      <c r="I37" s="42">
        <v>49</v>
      </c>
      <c r="J37" s="34"/>
      <c r="K37" s="20">
        <f t="shared" si="24"/>
        <v>8.1803005008347252E-2</v>
      </c>
      <c r="L37" s="42">
        <v>0</v>
      </c>
      <c r="M37" s="34"/>
      <c r="N37" s="20">
        <f t="shared" si="25"/>
        <v>0</v>
      </c>
      <c r="O37" s="42">
        <v>2</v>
      </c>
      <c r="P37" s="34"/>
      <c r="Q37" s="20">
        <f t="shared" si="26"/>
        <v>0.16666666666666666</v>
      </c>
      <c r="R37" s="42">
        <v>32</v>
      </c>
      <c r="S37" s="46"/>
      <c r="T37" s="20">
        <f t="shared" si="27"/>
        <v>0.19161676646706588</v>
      </c>
      <c r="U37" s="42">
        <v>32</v>
      </c>
      <c r="V37" s="34"/>
      <c r="W37" s="20">
        <f t="shared" si="28"/>
        <v>0.10738255033557047</v>
      </c>
      <c r="X37" s="42">
        <v>293</v>
      </c>
      <c r="Y37" s="34"/>
      <c r="Z37" s="20">
        <f t="shared" si="29"/>
        <v>8.2395950506186727E-2</v>
      </c>
      <c r="AA37" s="42">
        <v>43</v>
      </c>
      <c r="AB37" s="34"/>
      <c r="AC37" s="20">
        <f t="shared" si="30"/>
        <v>0.16731517509727625</v>
      </c>
      <c r="AD37" s="42">
        <v>28</v>
      </c>
      <c r="AF37" s="36">
        <f t="shared" si="31"/>
        <v>0.12444444444444444</v>
      </c>
    </row>
    <row r="38" spans="1:33" ht="15.75" x14ac:dyDescent="0.25">
      <c r="B38" s="13">
        <v>2007</v>
      </c>
      <c r="C38" s="12">
        <f>SUM(F38,I38,L38,O38,R38,U38,X38,AA38,AD38,)</f>
        <v>620</v>
      </c>
      <c r="D38" s="36"/>
      <c r="E38" s="20">
        <f t="shared" si="22"/>
        <v>0.1036096256684492</v>
      </c>
      <c r="F38" s="42">
        <v>52</v>
      </c>
      <c r="H38" s="20">
        <f t="shared" si="23"/>
        <v>0.19402985074626866</v>
      </c>
      <c r="I38" s="42">
        <v>68</v>
      </c>
      <c r="K38" s="20">
        <f t="shared" si="24"/>
        <v>9.327846364883402E-2</v>
      </c>
      <c r="L38" s="42">
        <v>0</v>
      </c>
      <c r="N38" s="20">
        <f t="shared" si="25"/>
        <v>0</v>
      </c>
      <c r="O38" s="42">
        <v>3</v>
      </c>
      <c r="Q38" s="20">
        <f t="shared" si="26"/>
        <v>0.21428571428571427</v>
      </c>
      <c r="R38" s="42">
        <v>30</v>
      </c>
      <c r="T38" s="20">
        <f t="shared" si="27"/>
        <v>0.15957446808510639</v>
      </c>
      <c r="U38" s="42">
        <v>46</v>
      </c>
      <c r="W38" s="20">
        <f t="shared" si="28"/>
        <v>0.15807560137457044</v>
      </c>
      <c r="X38" s="42">
        <v>346</v>
      </c>
      <c r="Z38" s="20">
        <f t="shared" si="29"/>
        <v>8.949818934299017E-2</v>
      </c>
      <c r="AA38" s="42">
        <v>43</v>
      </c>
      <c r="AC38" s="20">
        <f t="shared" si="30"/>
        <v>0.10969387755102041</v>
      </c>
      <c r="AD38" s="42">
        <v>32</v>
      </c>
      <c r="AE38" s="10"/>
      <c r="AF38" s="36">
        <f t="shared" si="31"/>
        <v>0.13617021276595745</v>
      </c>
    </row>
    <row r="39" spans="1:33" ht="15.75" x14ac:dyDescent="0.25">
      <c r="B39" s="13">
        <v>2008</v>
      </c>
      <c r="C39" s="12">
        <f>SUM(F39,I39,L39,O39,R39,U39,X39,AA39,AD39,)</f>
        <v>557</v>
      </c>
      <c r="D39" s="36"/>
      <c r="E39" s="20">
        <f t="shared" si="22"/>
        <v>9.6667823672335992E-2</v>
      </c>
      <c r="F39" s="42">
        <v>63</v>
      </c>
      <c r="H39" s="20">
        <f t="shared" si="23"/>
        <v>0.20063694267515925</v>
      </c>
      <c r="I39" s="42">
        <v>61</v>
      </c>
      <c r="K39" s="20">
        <f t="shared" si="24"/>
        <v>9.3415007656967836E-2</v>
      </c>
      <c r="L39" s="42">
        <v>1</v>
      </c>
      <c r="N39" s="20">
        <f t="shared" si="25"/>
        <v>0.5</v>
      </c>
      <c r="O39" s="42">
        <v>2</v>
      </c>
      <c r="Q39" s="20">
        <f t="shared" si="26"/>
        <v>0.18181818181818182</v>
      </c>
      <c r="R39" s="42">
        <v>17</v>
      </c>
      <c r="T39" s="20">
        <f t="shared" si="27"/>
        <v>7.8703703703703706E-2</v>
      </c>
      <c r="U39" s="42">
        <v>26</v>
      </c>
      <c r="W39" s="20">
        <f t="shared" si="28"/>
        <v>0.11158798283261803</v>
      </c>
      <c r="X39" s="42">
        <v>334</v>
      </c>
      <c r="Z39" s="20">
        <f t="shared" si="29"/>
        <v>8.7320261437908497E-2</v>
      </c>
      <c r="AA39" s="42">
        <v>31</v>
      </c>
      <c r="AC39" s="20">
        <f t="shared" si="30"/>
        <v>0.11071428571428571</v>
      </c>
      <c r="AD39" s="42">
        <v>22</v>
      </c>
      <c r="AE39" s="10"/>
      <c r="AF39" s="36">
        <f t="shared" si="31"/>
        <v>9.6491228070175433E-2</v>
      </c>
    </row>
    <row r="40" spans="1:33" ht="15.75" x14ac:dyDescent="0.25">
      <c r="B40" s="13">
        <v>2009</v>
      </c>
      <c r="C40" s="12">
        <f>SUM(F40,I40,L40,O40,R40,U40,X40,AA40,AD40,)</f>
        <v>654</v>
      </c>
      <c r="D40" s="36"/>
      <c r="E40" s="20">
        <f t="shared" si="22"/>
        <v>0.10795642126114229</v>
      </c>
      <c r="F40" s="42">
        <v>50</v>
      </c>
      <c r="H40" s="20">
        <f t="shared" si="23"/>
        <v>0.20661157024793389</v>
      </c>
      <c r="I40" s="42">
        <v>67</v>
      </c>
      <c r="K40" s="20">
        <f t="shared" si="24"/>
        <v>9.1655266757865936E-2</v>
      </c>
      <c r="L40" s="42">
        <v>1</v>
      </c>
      <c r="N40" s="20">
        <f t="shared" si="25"/>
        <v>0.5</v>
      </c>
      <c r="O40" s="42">
        <v>3</v>
      </c>
      <c r="Q40" s="20">
        <f t="shared" si="26"/>
        <v>0.375</v>
      </c>
      <c r="R40" s="42">
        <v>28</v>
      </c>
      <c r="T40" s="20">
        <f t="shared" si="27"/>
        <v>0.14000000000000001</v>
      </c>
      <c r="U40" s="42">
        <v>35</v>
      </c>
      <c r="W40" s="20">
        <f t="shared" si="28"/>
        <v>0.13833992094861661</v>
      </c>
      <c r="X40" s="42">
        <v>441</v>
      </c>
      <c r="Z40" s="20">
        <f t="shared" si="29"/>
        <v>0.1016597510373444</v>
      </c>
      <c r="AA40" s="42">
        <v>7</v>
      </c>
      <c r="AC40" s="20">
        <f t="shared" si="30"/>
        <v>0.109375</v>
      </c>
      <c r="AD40" s="42">
        <v>22</v>
      </c>
      <c r="AE40" s="10"/>
      <c r="AF40" s="36">
        <f t="shared" si="31"/>
        <v>0.1</v>
      </c>
    </row>
    <row r="41" spans="1:33" ht="16.5" x14ac:dyDescent="0.3">
      <c r="A41" s="11"/>
      <c r="B41" s="13">
        <v>2010</v>
      </c>
      <c r="C41" s="12">
        <f>SUM(F41,I41,L41,O41,R41,U41,X41,AA41,AD41,)</f>
        <v>622</v>
      </c>
      <c r="D41" s="36"/>
      <c r="E41" s="20">
        <f t="shared" si="22"/>
        <v>9.5972843696960339E-2</v>
      </c>
      <c r="F41" s="42">
        <v>59</v>
      </c>
      <c r="H41" s="20">
        <f t="shared" si="23"/>
        <v>0.20774647887323944</v>
      </c>
      <c r="I41" s="42">
        <v>76</v>
      </c>
      <c r="K41" s="20">
        <f t="shared" si="24"/>
        <v>8.6363636363636365E-2</v>
      </c>
      <c r="L41" s="42">
        <v>0</v>
      </c>
      <c r="N41" s="20">
        <f t="shared" si="25"/>
        <v>0</v>
      </c>
      <c r="O41" s="42">
        <v>2</v>
      </c>
      <c r="Q41" s="20">
        <f t="shared" si="26"/>
        <v>0.18181818181818182</v>
      </c>
      <c r="R41" s="42">
        <v>35</v>
      </c>
      <c r="T41" s="20">
        <f t="shared" si="27"/>
        <v>0.1650943396226415</v>
      </c>
      <c r="U41" s="42">
        <v>38</v>
      </c>
      <c r="W41" s="20">
        <f t="shared" si="28"/>
        <v>0.13768115942028986</v>
      </c>
      <c r="X41" s="42">
        <v>388</v>
      </c>
      <c r="Z41" s="20">
        <f t="shared" si="29"/>
        <v>8.6126526082130964E-2</v>
      </c>
      <c r="AA41" s="42">
        <v>7</v>
      </c>
      <c r="AC41" s="20">
        <f t="shared" si="30"/>
        <v>0.12727272727272726</v>
      </c>
      <c r="AD41" s="42">
        <v>17</v>
      </c>
      <c r="AE41" s="10"/>
      <c r="AF41" s="36">
        <f t="shared" si="31"/>
        <v>6.589147286821706E-2</v>
      </c>
    </row>
    <row r="42" spans="1:33" ht="16.5" x14ac:dyDescent="0.3">
      <c r="A42" s="11"/>
      <c r="B42" s="13">
        <v>2011</v>
      </c>
      <c r="C42" s="12">
        <f>SUM(F42,I42,L42,O42,R42,U42,X42,AA42,AD42,)</f>
        <v>553</v>
      </c>
      <c r="D42" s="36"/>
      <c r="E42" s="20">
        <f>IF(C21=0,0,C42/C21)</f>
        <v>8.8678640153944832E-2</v>
      </c>
      <c r="F42" s="42">
        <v>47</v>
      </c>
      <c r="H42" s="20">
        <f t="shared" si="23"/>
        <v>0.16967509025270758</v>
      </c>
      <c r="I42" s="42">
        <v>56</v>
      </c>
      <c r="K42" s="20">
        <f t="shared" si="24"/>
        <v>6.7878787878787886E-2</v>
      </c>
      <c r="L42" s="42">
        <v>1</v>
      </c>
      <c r="N42" s="20">
        <f t="shared" si="25"/>
        <v>0.2</v>
      </c>
      <c r="O42" s="42">
        <v>2</v>
      </c>
      <c r="Q42" s="20">
        <f t="shared" si="26"/>
        <v>0.4</v>
      </c>
      <c r="R42" s="42">
        <v>19</v>
      </c>
      <c r="T42" s="20">
        <f t="shared" si="27"/>
        <v>9.7938144329896906E-2</v>
      </c>
      <c r="U42" s="42">
        <v>37</v>
      </c>
      <c r="W42" s="20">
        <f t="shared" si="28"/>
        <v>0.13754646840148699</v>
      </c>
      <c r="X42" s="42">
        <v>316</v>
      </c>
      <c r="Z42" s="20">
        <f t="shared" si="29"/>
        <v>8.1025641025641026E-2</v>
      </c>
      <c r="AA42" s="42">
        <v>46</v>
      </c>
      <c r="AC42" s="20">
        <f t="shared" si="30"/>
        <v>8.4249084249084255E-2</v>
      </c>
      <c r="AD42" s="42">
        <v>29</v>
      </c>
      <c r="AE42" s="10"/>
      <c r="AF42" s="36">
        <f t="shared" si="31"/>
        <v>0.13488372093023257</v>
      </c>
    </row>
    <row r="43" spans="1:33" ht="16.5" x14ac:dyDescent="0.3">
      <c r="A43" s="11"/>
      <c r="B43" s="13">
        <v>2012</v>
      </c>
      <c r="C43" s="12">
        <f>SUM(F43,I43,L43,O43,R43,U43,X43,AA43,AD43,)</f>
        <v>546</v>
      </c>
      <c r="D43" s="36"/>
      <c r="E43" s="20">
        <f>IF(C22=0,0,C43/C22)</f>
        <v>8.8809368900455432E-2</v>
      </c>
      <c r="F43" s="42">
        <v>52</v>
      </c>
      <c r="H43" s="20">
        <f t="shared" si="23"/>
        <v>0.19117647058823528</v>
      </c>
      <c r="I43" s="42">
        <v>65</v>
      </c>
      <c r="K43" s="20">
        <f t="shared" si="24"/>
        <v>8.1555834378920958E-2</v>
      </c>
      <c r="L43" s="42">
        <v>1</v>
      </c>
      <c r="N43" s="20">
        <f t="shared" si="25"/>
        <v>0.25</v>
      </c>
      <c r="O43" s="42">
        <v>2</v>
      </c>
      <c r="Q43" s="20">
        <f t="shared" si="26"/>
        <v>0.15384615384615385</v>
      </c>
      <c r="R43" s="42">
        <v>19</v>
      </c>
      <c r="T43" s="20">
        <f t="shared" si="27"/>
        <v>0.10215053763440861</v>
      </c>
      <c r="U43" s="42">
        <v>31</v>
      </c>
      <c r="W43" s="20">
        <f t="shared" si="28"/>
        <v>0.13537117903930132</v>
      </c>
      <c r="X43" s="42">
        <v>311</v>
      </c>
      <c r="Z43" s="20">
        <f t="shared" si="29"/>
        <v>7.9155001272588441E-2</v>
      </c>
      <c r="AA43" s="42">
        <v>40</v>
      </c>
      <c r="AC43" s="20">
        <f t="shared" si="30"/>
        <v>8.4388185654008435E-2</v>
      </c>
      <c r="AD43" s="42">
        <v>25</v>
      </c>
      <c r="AE43" s="10"/>
      <c r="AF43" s="36">
        <f t="shared" si="31"/>
        <v>0.10245901639344263</v>
      </c>
    </row>
    <row r="44" spans="1:33" ht="16.5" x14ac:dyDescent="0.3">
      <c r="A44" s="11"/>
      <c r="B44" s="13"/>
      <c r="C44" s="34"/>
      <c r="D44" s="36"/>
      <c r="E44" s="14"/>
      <c r="AD44" s="10"/>
      <c r="AE44" s="10"/>
      <c r="AF44" s="10"/>
    </row>
    <row r="45" spans="1:33" ht="16.5" x14ac:dyDescent="0.3">
      <c r="A45" s="11"/>
      <c r="AD45" s="10"/>
      <c r="AE45" s="10"/>
      <c r="AF45" s="10"/>
      <c r="AG45" s="14"/>
    </row>
    <row r="46" spans="1:33" ht="16.5" x14ac:dyDescent="0.3">
      <c r="A46" s="11"/>
      <c r="B46" s="13"/>
      <c r="C46" s="12"/>
      <c r="D46" s="12"/>
      <c r="E46" s="20"/>
      <c r="F46" s="12"/>
      <c r="G46" s="12"/>
      <c r="H46" s="20"/>
      <c r="I46" s="12"/>
      <c r="J46" s="12"/>
      <c r="K46" s="20"/>
      <c r="L46" s="12"/>
      <c r="M46" s="12"/>
      <c r="N46" s="20"/>
      <c r="O46" s="12"/>
      <c r="P46" s="12"/>
      <c r="Q46" s="20"/>
      <c r="R46" s="12"/>
      <c r="S46" s="13"/>
      <c r="T46" s="20"/>
      <c r="U46" s="12"/>
      <c r="V46" s="12"/>
      <c r="W46" s="20"/>
      <c r="X46" s="12"/>
      <c r="Y46" s="12"/>
      <c r="Z46" s="20"/>
      <c r="AA46" s="12"/>
      <c r="AB46" s="12"/>
      <c r="AC46" s="20"/>
      <c r="AG46" s="14"/>
    </row>
    <row r="47" spans="1:33" ht="16.5" x14ac:dyDescent="0.3">
      <c r="A47" s="11" t="s">
        <v>18</v>
      </c>
      <c r="B47" s="13">
        <v>2004</v>
      </c>
      <c r="C47" s="12">
        <f>SUM(F47,I47,L47,O47,R47,U47,X47,AA47,AD47,)</f>
        <v>1026</v>
      </c>
      <c r="D47" s="12"/>
      <c r="E47" s="37">
        <f t="shared" ref="E47:E55" si="32">IF(C14=0,0,C47/C14)</f>
        <v>0.1699519628954779</v>
      </c>
      <c r="F47" s="29">
        <v>91</v>
      </c>
      <c r="G47" s="12"/>
      <c r="H47" s="37">
        <f t="shared" ref="H47:H55" si="33">IF(F14=0,0,F47/F14)</f>
        <v>0.25852272727272729</v>
      </c>
      <c r="I47" s="29">
        <v>115</v>
      </c>
      <c r="J47" s="12"/>
      <c r="K47" s="37">
        <f t="shared" ref="K47:K55" si="34">IF(I14=0,0,I47/I14)</f>
        <v>0.15731874145006841</v>
      </c>
      <c r="L47" s="29">
        <v>0</v>
      </c>
      <c r="M47" s="12"/>
      <c r="N47" s="20">
        <f>IF(L24=0,0,L47/L24)</f>
        <v>0</v>
      </c>
      <c r="O47" s="29">
        <v>15</v>
      </c>
      <c r="P47" s="12"/>
      <c r="Q47" s="37">
        <f t="shared" ref="Q47:Q55" si="35">IF(O14=0,0,O47/O14)</f>
        <v>0.26785714285714285</v>
      </c>
      <c r="R47" s="29">
        <v>0</v>
      </c>
      <c r="S47" s="13"/>
      <c r="T47" s="20">
        <f>IF(R24=0,0,R47/R24)</f>
        <v>0</v>
      </c>
      <c r="U47" s="29">
        <v>64</v>
      </c>
      <c r="V47" s="12"/>
      <c r="W47" s="37">
        <f t="shared" ref="W47:W55" si="36">IF(U14=0,0,U47/U14)</f>
        <v>0.24334600760456274</v>
      </c>
      <c r="X47" s="29">
        <v>649</v>
      </c>
      <c r="Y47" s="12"/>
      <c r="Z47" s="37">
        <f t="shared" ref="Z47:Z55" si="37">IF(X14=0,0,X47/X14)</f>
        <v>0.16036570298986905</v>
      </c>
      <c r="AA47" s="29">
        <v>52</v>
      </c>
      <c r="AB47" s="12"/>
      <c r="AC47" s="37">
        <f t="shared" ref="AC47:AC55" si="38">IF(AA14=0,0,AA47/AA14)</f>
        <v>0.17869415807560138</v>
      </c>
      <c r="AD47" s="29">
        <v>40</v>
      </c>
      <c r="AF47" s="37">
        <f t="shared" ref="AF47:AF55" si="39">IF(AD14=0,0,AD47/AD14)</f>
        <v>0.13468013468013468</v>
      </c>
      <c r="AG47" s="14"/>
    </row>
    <row r="48" spans="1:33" ht="16.5" x14ac:dyDescent="0.3">
      <c r="A48" s="11" t="s">
        <v>19</v>
      </c>
      <c r="B48" s="13">
        <v>2005</v>
      </c>
      <c r="C48" s="12">
        <f>SUM(F48,I48,L48,O48,R48,U48,X48,AA48,AD48,)</f>
        <v>966</v>
      </c>
      <c r="E48" s="37">
        <f t="shared" si="32"/>
        <v>0.15804973821989529</v>
      </c>
      <c r="F48" s="29">
        <v>120</v>
      </c>
      <c r="H48" s="37">
        <f t="shared" si="33"/>
        <v>0.26548672566371684</v>
      </c>
      <c r="I48" s="29">
        <v>107</v>
      </c>
      <c r="K48" s="37">
        <f t="shared" si="34"/>
        <v>0.13144963144963145</v>
      </c>
      <c r="L48" s="29">
        <v>0</v>
      </c>
      <c r="N48" s="20">
        <f>IF(L25=0,0,L48/L25)</f>
        <v>0</v>
      </c>
      <c r="O48" s="29">
        <v>9</v>
      </c>
      <c r="Q48" s="37">
        <f t="shared" si="35"/>
        <v>0.17647058823529413</v>
      </c>
      <c r="R48" s="29">
        <v>0</v>
      </c>
      <c r="T48" s="20">
        <f>IF(R25=0,0,R48/R25)</f>
        <v>0</v>
      </c>
      <c r="U48" s="29">
        <v>70</v>
      </c>
      <c r="W48" s="37">
        <f t="shared" si="36"/>
        <v>0.22364217252396165</v>
      </c>
      <c r="X48" s="29">
        <v>599</v>
      </c>
      <c r="Z48" s="37">
        <f t="shared" si="37"/>
        <v>0.15110998990918265</v>
      </c>
      <c r="AA48" s="29">
        <v>42</v>
      </c>
      <c r="AC48" s="37">
        <f t="shared" si="38"/>
        <v>0.14634146341463414</v>
      </c>
      <c r="AD48" s="29">
        <v>19</v>
      </c>
      <c r="AE48" s="10"/>
      <c r="AF48" s="37">
        <f t="shared" si="39"/>
        <v>8.2251082251082255E-2</v>
      </c>
      <c r="AG48" s="14"/>
    </row>
    <row r="49" spans="1:33" ht="16.5" x14ac:dyDescent="0.3">
      <c r="A49" s="11"/>
      <c r="B49" s="13">
        <v>2006</v>
      </c>
      <c r="C49" s="12">
        <f>SUM(F49,I49,L49,O49,R49,U49,X49,AA49,AD49,)</f>
        <v>755</v>
      </c>
      <c r="E49" s="37">
        <f t="shared" si="32"/>
        <v>0.14017823988117342</v>
      </c>
      <c r="F49" s="29">
        <v>53</v>
      </c>
      <c r="H49" s="37">
        <f t="shared" si="33"/>
        <v>0.19485294117647059</v>
      </c>
      <c r="I49" s="29">
        <v>77</v>
      </c>
      <c r="K49" s="37">
        <f t="shared" si="34"/>
        <v>0.1285475792988314</v>
      </c>
      <c r="L49" s="29">
        <v>0</v>
      </c>
      <c r="N49" s="20">
        <f>IF(L26=0,0,L49/L26)</f>
        <v>0</v>
      </c>
      <c r="O49" s="29">
        <v>3</v>
      </c>
      <c r="Q49" s="37">
        <f t="shared" si="35"/>
        <v>0.25</v>
      </c>
      <c r="R49" s="29">
        <v>31</v>
      </c>
      <c r="T49" s="37">
        <f t="shared" ref="T49:T55" si="40">IF(R16=0,0,R49/R16)</f>
        <v>0.18562874251497005</v>
      </c>
      <c r="U49" s="29">
        <v>64</v>
      </c>
      <c r="W49" s="37">
        <f t="shared" si="36"/>
        <v>0.21476510067114093</v>
      </c>
      <c r="X49" s="29">
        <v>474</v>
      </c>
      <c r="Z49" s="37">
        <f t="shared" si="37"/>
        <v>0.13329583802024747</v>
      </c>
      <c r="AA49" s="29">
        <v>23</v>
      </c>
      <c r="AC49" s="37">
        <f t="shared" si="38"/>
        <v>8.9494163424124515E-2</v>
      </c>
      <c r="AD49" s="29">
        <v>30</v>
      </c>
      <c r="AE49" s="10"/>
      <c r="AF49" s="37">
        <f t="shared" si="39"/>
        <v>0.13333333333333333</v>
      </c>
      <c r="AG49" s="14"/>
    </row>
    <row r="50" spans="1:33" ht="16.5" x14ac:dyDescent="0.3">
      <c r="A50" s="11"/>
      <c r="B50" s="13">
        <v>2007</v>
      </c>
      <c r="C50" s="12">
        <f>SUM(F50,I50,L50,O50,R50,U50,X50,AA50,AD50,)</f>
        <v>834</v>
      </c>
      <c r="E50" s="37">
        <f t="shared" si="32"/>
        <v>0.1393716577540107</v>
      </c>
      <c r="F50" s="29">
        <v>59</v>
      </c>
      <c r="H50" s="37">
        <f t="shared" si="33"/>
        <v>0.22014925373134328</v>
      </c>
      <c r="I50" s="29">
        <v>93</v>
      </c>
      <c r="K50" s="37">
        <f t="shared" si="34"/>
        <v>0.12757201646090535</v>
      </c>
      <c r="L50" s="29">
        <v>0</v>
      </c>
      <c r="N50" s="37">
        <f>IF(L17=0,0,L50/L17)</f>
        <v>0</v>
      </c>
      <c r="O50" s="29">
        <v>3</v>
      </c>
      <c r="Q50" s="37">
        <f t="shared" si="35"/>
        <v>0.21428571428571427</v>
      </c>
      <c r="R50" s="29">
        <v>35</v>
      </c>
      <c r="T50" s="37">
        <f t="shared" si="40"/>
        <v>0.18617021276595744</v>
      </c>
      <c r="U50" s="29">
        <v>33</v>
      </c>
      <c r="W50" s="37">
        <f t="shared" si="36"/>
        <v>0.1134020618556701</v>
      </c>
      <c r="X50" s="29">
        <v>527</v>
      </c>
      <c r="Z50" s="37">
        <f t="shared" si="37"/>
        <v>0.136316606311433</v>
      </c>
      <c r="AA50" s="29">
        <v>54</v>
      </c>
      <c r="AC50" s="37">
        <f t="shared" si="38"/>
        <v>0.13775510204081631</v>
      </c>
      <c r="AD50" s="29">
        <v>30</v>
      </c>
      <c r="AE50" s="10"/>
      <c r="AF50" s="37">
        <f t="shared" si="39"/>
        <v>0.1276595744680851</v>
      </c>
      <c r="AG50" s="14"/>
    </row>
    <row r="51" spans="1:33" ht="16.5" x14ac:dyDescent="0.3">
      <c r="A51" s="11"/>
      <c r="B51" s="13">
        <v>2008</v>
      </c>
      <c r="C51" s="12">
        <f>SUM(F51,I51,L51,O51,R51,U51,X51,AA51,AD51,)</f>
        <v>854</v>
      </c>
      <c r="E51" s="37">
        <f t="shared" si="32"/>
        <v>0.14821242624088857</v>
      </c>
      <c r="F51" s="29">
        <v>94</v>
      </c>
      <c r="H51" s="37">
        <f t="shared" si="33"/>
        <v>0.29936305732484075</v>
      </c>
      <c r="I51" s="29">
        <v>90</v>
      </c>
      <c r="K51" s="37">
        <f t="shared" si="34"/>
        <v>0.13782542113323124</v>
      </c>
      <c r="L51" s="29">
        <v>0</v>
      </c>
      <c r="N51" s="37">
        <f>IF(L18=0,0,L51/L18)</f>
        <v>0</v>
      </c>
      <c r="O51" s="29">
        <v>3</v>
      </c>
      <c r="Q51" s="37">
        <f t="shared" si="35"/>
        <v>0.27272727272727271</v>
      </c>
      <c r="R51" s="29">
        <v>37</v>
      </c>
      <c r="T51" s="37">
        <f t="shared" si="40"/>
        <v>0.17129629629629631</v>
      </c>
      <c r="U51" s="29">
        <v>45</v>
      </c>
      <c r="W51" s="37">
        <f t="shared" si="36"/>
        <v>0.19313304721030042</v>
      </c>
      <c r="X51" s="29">
        <v>517</v>
      </c>
      <c r="Z51" s="37">
        <f t="shared" si="37"/>
        <v>0.13516339869281047</v>
      </c>
      <c r="AA51" s="29">
        <v>37</v>
      </c>
      <c r="AC51" s="37">
        <f t="shared" si="38"/>
        <v>0.13214285714285715</v>
      </c>
      <c r="AD51" s="29">
        <v>31</v>
      </c>
      <c r="AE51" s="10"/>
      <c r="AF51" s="37">
        <f t="shared" si="39"/>
        <v>0.13596491228070176</v>
      </c>
      <c r="AG51" s="14"/>
    </row>
    <row r="52" spans="1:33" ht="16.5" x14ac:dyDescent="0.3">
      <c r="A52" s="11"/>
      <c r="B52" s="13">
        <v>2009</v>
      </c>
      <c r="C52" s="12">
        <f>SUM(F52,I52,L52,O52,R52,U52,X52,AA52,AD52,)</f>
        <v>852</v>
      </c>
      <c r="E52" s="37">
        <f t="shared" si="32"/>
        <v>0.1406404754044239</v>
      </c>
      <c r="F52" s="29">
        <v>59</v>
      </c>
      <c r="H52" s="37">
        <f t="shared" si="33"/>
        <v>0.24380165289256198</v>
      </c>
      <c r="I52" s="29">
        <v>100</v>
      </c>
      <c r="K52" s="37">
        <f t="shared" si="34"/>
        <v>0.13679890560875513</v>
      </c>
      <c r="L52" s="29">
        <v>0</v>
      </c>
      <c r="N52" s="37">
        <f>IF(L19=0,0,L52/L19)</f>
        <v>0</v>
      </c>
      <c r="O52" s="29">
        <v>1</v>
      </c>
      <c r="Q52" s="37">
        <f t="shared" si="35"/>
        <v>0.125</v>
      </c>
      <c r="R52" s="29">
        <v>37</v>
      </c>
      <c r="T52" s="37">
        <f t="shared" si="40"/>
        <v>0.185</v>
      </c>
      <c r="U52" s="29">
        <v>48</v>
      </c>
      <c r="W52" s="37">
        <f t="shared" si="36"/>
        <v>0.18972332015810275</v>
      </c>
      <c r="X52" s="29">
        <v>558</v>
      </c>
      <c r="Z52" s="37">
        <f t="shared" si="37"/>
        <v>0.12863070539419086</v>
      </c>
      <c r="AA52" s="29">
        <v>9</v>
      </c>
      <c r="AC52" s="37">
        <f t="shared" si="38"/>
        <v>0.140625</v>
      </c>
      <c r="AD52" s="29">
        <v>40</v>
      </c>
      <c r="AE52" s="10"/>
      <c r="AF52" s="37">
        <f t="shared" si="39"/>
        <v>0.18181818181818182</v>
      </c>
      <c r="AG52" s="14"/>
    </row>
    <row r="53" spans="1:33" ht="16.5" x14ac:dyDescent="0.3">
      <c r="A53" s="11"/>
      <c r="B53" s="13">
        <v>2010</v>
      </c>
      <c r="C53" s="12">
        <f>SUM(F53,I53,L53,O53,R53,U53,X53,AA53,AD53,)</f>
        <v>909</v>
      </c>
      <c r="E53" s="37">
        <f t="shared" si="32"/>
        <v>0.14025613331276038</v>
      </c>
      <c r="F53" s="29">
        <v>61</v>
      </c>
      <c r="H53" s="37">
        <f t="shared" si="33"/>
        <v>0.21478873239436619</v>
      </c>
      <c r="I53" s="29">
        <v>142</v>
      </c>
      <c r="K53" s="37">
        <f t="shared" si="34"/>
        <v>0.16136363636363638</v>
      </c>
      <c r="L53" s="29">
        <v>0</v>
      </c>
      <c r="N53" s="37">
        <f>IF(L20=0,0,L53/L20)</f>
        <v>0</v>
      </c>
      <c r="O53" s="29">
        <v>2</v>
      </c>
      <c r="Q53" s="37">
        <f t="shared" si="35"/>
        <v>0.18181818181818182</v>
      </c>
      <c r="R53" s="29">
        <v>29</v>
      </c>
      <c r="T53" s="37">
        <f t="shared" si="40"/>
        <v>0.13679245283018868</v>
      </c>
      <c r="U53" s="29">
        <v>54</v>
      </c>
      <c r="W53" s="37">
        <f t="shared" si="36"/>
        <v>0.19565217391304349</v>
      </c>
      <c r="X53" s="29">
        <v>571</v>
      </c>
      <c r="Z53" s="37">
        <f t="shared" si="37"/>
        <v>0.1267480577136515</v>
      </c>
      <c r="AA53" s="29">
        <v>4</v>
      </c>
      <c r="AC53" s="37">
        <f t="shared" si="38"/>
        <v>7.2727272727272724E-2</v>
      </c>
      <c r="AD53" s="29">
        <v>46</v>
      </c>
      <c r="AE53" s="10"/>
      <c r="AF53" s="37">
        <f t="shared" si="39"/>
        <v>0.17829457364341086</v>
      </c>
      <c r="AG53" s="14"/>
    </row>
    <row r="54" spans="1:33" ht="16.5" x14ac:dyDescent="0.3">
      <c r="A54" s="11"/>
      <c r="B54" s="13">
        <v>2011</v>
      </c>
      <c r="C54" s="12">
        <f>SUM(F54,I54,L54,O54,R54,U54,X54,AA54,AD54,)</f>
        <v>884</v>
      </c>
      <c r="E54" s="37">
        <f t="shared" si="32"/>
        <v>0.14175753688261705</v>
      </c>
      <c r="F54" s="29">
        <v>71</v>
      </c>
      <c r="H54" s="37">
        <f t="shared" si="33"/>
        <v>0.2563176895306859</v>
      </c>
      <c r="I54" s="29">
        <v>125</v>
      </c>
      <c r="K54" s="37">
        <f t="shared" si="34"/>
        <v>0.15151515151515152</v>
      </c>
      <c r="L54" s="29">
        <v>1</v>
      </c>
      <c r="N54" s="37">
        <f>IF(L21=0,0,L54/L21)</f>
        <v>0.2</v>
      </c>
      <c r="O54" s="29">
        <v>2</v>
      </c>
      <c r="Q54" s="37">
        <f t="shared" si="35"/>
        <v>0.4</v>
      </c>
      <c r="R54" s="29">
        <v>39</v>
      </c>
      <c r="T54" s="37">
        <f t="shared" si="40"/>
        <v>0.20103092783505155</v>
      </c>
      <c r="U54" s="29">
        <v>44</v>
      </c>
      <c r="W54" s="37">
        <f t="shared" si="36"/>
        <v>0.16356877323420074</v>
      </c>
      <c r="X54" s="29">
        <v>481</v>
      </c>
      <c r="Z54" s="37">
        <f t="shared" si="37"/>
        <v>0.12333333333333334</v>
      </c>
      <c r="AA54" s="29">
        <v>80</v>
      </c>
      <c r="AC54" s="37">
        <f t="shared" si="38"/>
        <v>0.14652014652014653</v>
      </c>
      <c r="AD54" s="29">
        <v>41</v>
      </c>
      <c r="AE54" s="10"/>
      <c r="AF54" s="37">
        <f t="shared" si="39"/>
        <v>0.19069767441860466</v>
      </c>
      <c r="AG54" s="14"/>
    </row>
    <row r="55" spans="1:33" ht="16.5" x14ac:dyDescent="0.3">
      <c r="A55" s="11"/>
      <c r="B55" s="13">
        <v>2012</v>
      </c>
      <c r="C55" s="12">
        <f>SUM(F55,I55,L55,O55,R55,U55,X55,AA55,AD55,)</f>
        <v>756</v>
      </c>
      <c r="E55" s="37">
        <f t="shared" si="32"/>
        <v>0.12296681847755368</v>
      </c>
      <c r="F55" s="29">
        <v>70</v>
      </c>
      <c r="H55" s="37">
        <f t="shared" si="33"/>
        <v>0.25735294117647056</v>
      </c>
      <c r="I55" s="29">
        <v>94</v>
      </c>
      <c r="K55" s="37">
        <f t="shared" si="34"/>
        <v>0.11794228356336262</v>
      </c>
      <c r="L55" s="29">
        <v>0</v>
      </c>
      <c r="N55" s="37">
        <f>IF(L22=0,0,L55/L22)</f>
        <v>0</v>
      </c>
      <c r="O55" s="29">
        <v>4</v>
      </c>
      <c r="Q55" s="37">
        <f t="shared" si="35"/>
        <v>0.30769230769230771</v>
      </c>
      <c r="R55" s="29">
        <v>34</v>
      </c>
      <c r="T55" s="37">
        <f t="shared" si="40"/>
        <v>0.18279569892473119</v>
      </c>
      <c r="U55" s="29">
        <v>25</v>
      </c>
      <c r="W55" s="37">
        <f t="shared" si="36"/>
        <v>0.1091703056768559</v>
      </c>
      <c r="X55" s="29">
        <v>428</v>
      </c>
      <c r="Z55" s="37">
        <f t="shared" si="37"/>
        <v>0.10893357088317639</v>
      </c>
      <c r="AA55" s="29">
        <v>55</v>
      </c>
      <c r="AC55" s="37">
        <f t="shared" si="38"/>
        <v>0.1160337552742616</v>
      </c>
      <c r="AD55" s="29">
        <v>46</v>
      </c>
      <c r="AE55" s="10"/>
      <c r="AF55" s="37">
        <f t="shared" si="39"/>
        <v>0.18852459016393441</v>
      </c>
      <c r="AG55" s="14"/>
    </row>
    <row r="56" spans="1:33" ht="16.5" x14ac:dyDescent="0.3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47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38"/>
      <c r="AE56" s="38"/>
      <c r="AF56" s="38"/>
      <c r="AG56" s="14"/>
    </row>
    <row r="57" spans="1:33" ht="16.5" x14ac:dyDescent="0.3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48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G57" s="14"/>
    </row>
    <row r="58" spans="1:33" ht="16.5" x14ac:dyDescent="0.3">
      <c r="A58" s="26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48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7"/>
      <c r="AE58" s="28"/>
      <c r="AF58" s="28"/>
      <c r="AG58" s="14"/>
    </row>
    <row r="59" spans="1:33" ht="15.75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3"/>
      <c r="T59" s="12"/>
      <c r="U59" s="12"/>
      <c r="V59" s="12"/>
      <c r="W59" s="12"/>
      <c r="X59" s="12" t="s">
        <v>20</v>
      </c>
      <c r="Y59" s="12"/>
      <c r="Z59" s="12"/>
      <c r="AA59" s="12"/>
      <c r="AB59" s="12"/>
      <c r="AC59" s="12"/>
      <c r="AD59" s="14"/>
      <c r="AE59" s="10"/>
      <c r="AF59" s="10"/>
      <c r="AG59" s="14"/>
    </row>
    <row r="60" spans="1:33" ht="15.75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3"/>
      <c r="T60" s="21"/>
      <c r="U60" s="12"/>
      <c r="V60" s="12"/>
      <c r="W60" s="21"/>
      <c r="X60" s="12" t="s">
        <v>26</v>
      </c>
      <c r="Y60" s="12"/>
      <c r="Z60" s="21"/>
      <c r="AA60" s="12"/>
      <c r="AB60" s="12"/>
      <c r="AC60" s="12"/>
      <c r="AD60" s="14"/>
      <c r="AE60" s="10"/>
      <c r="AF60" s="10"/>
      <c r="AG60" s="14"/>
    </row>
    <row r="61" spans="1:33" ht="16.5" x14ac:dyDescent="0.3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3"/>
      <c r="T61" s="21"/>
      <c r="U61" s="12"/>
      <c r="V61" s="12"/>
      <c r="W61" s="21"/>
      <c r="X61" s="12" t="s">
        <v>27</v>
      </c>
      <c r="Y61" s="12"/>
      <c r="Z61" s="12"/>
      <c r="AA61" s="12"/>
      <c r="AB61" s="12"/>
      <c r="AC61" s="12"/>
      <c r="AD61" s="14"/>
      <c r="AE61" s="10"/>
      <c r="AF61" s="10"/>
      <c r="AG61" s="14"/>
    </row>
    <row r="62" spans="1:33" s="2" customFormat="1" ht="15.75" x14ac:dyDescent="0.25">
      <c r="A62" s="1"/>
      <c r="S62" s="49"/>
      <c r="AD62" s="32"/>
      <c r="AE62" s="32"/>
      <c r="AF62" s="32"/>
    </row>
    <row r="63" spans="1:33" s="2" customFormat="1" ht="15.75" x14ac:dyDescent="0.25">
      <c r="A63" s="1"/>
      <c r="S63" s="49"/>
      <c r="AD63" s="32"/>
      <c r="AE63" s="32"/>
      <c r="AF63" s="32"/>
    </row>
    <row r="64" spans="1:33" s="4" customFormat="1" ht="15.75" x14ac:dyDescent="0.25">
      <c r="A64" s="3"/>
      <c r="S64" s="50"/>
    </row>
    <row r="65" spans="1:34" s="4" customFormat="1" ht="15.75" x14ac:dyDescent="0.25">
      <c r="A65" s="3"/>
      <c r="S65" s="50"/>
    </row>
    <row r="66" spans="1:34" s="4" customFormat="1" ht="15.75" x14ac:dyDescent="0.25">
      <c r="A66" s="5"/>
      <c r="S66" s="50"/>
    </row>
    <row r="67" spans="1:34" s="4" customFormat="1" ht="15.75" x14ac:dyDescent="0.25">
      <c r="A67" s="3"/>
      <c r="S67" s="50"/>
    </row>
    <row r="68" spans="1:34" s="4" customFormat="1" ht="15.75" x14ac:dyDescent="0.25">
      <c r="A68" s="3"/>
      <c r="S68" s="50"/>
    </row>
    <row r="69" spans="1:34" s="4" customFormat="1" ht="15.75" x14ac:dyDescent="0.25">
      <c r="A69" s="3"/>
      <c r="S69" s="50"/>
    </row>
    <row r="70" spans="1:34" s="2" customFormat="1" ht="15.75" x14ac:dyDescent="0.25">
      <c r="A70" s="1"/>
      <c r="S70" s="49"/>
    </row>
    <row r="71" spans="1:34" s="2" customFormat="1" ht="23.25" x14ac:dyDescent="0.35">
      <c r="A71" s="6"/>
      <c r="B71" s="7"/>
      <c r="C71" s="7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49"/>
      <c r="T71" s="7"/>
      <c r="U71" s="7"/>
      <c r="V71" s="7"/>
      <c r="W71" s="7"/>
      <c r="X71" s="7"/>
      <c r="Y71" s="7"/>
      <c r="Z71" s="7"/>
      <c r="AA71" s="7"/>
      <c r="AB71" s="7"/>
      <c r="AC71" s="7"/>
      <c r="AD71" s="32"/>
      <c r="AE71" s="32"/>
      <c r="AF71" s="32"/>
    </row>
    <row r="72" spans="1:34" s="2" customFormat="1" ht="18" x14ac:dyDescent="0.2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49"/>
      <c r="T72" s="7"/>
      <c r="U72" s="7"/>
      <c r="V72" s="7"/>
      <c r="W72" s="7"/>
      <c r="X72" s="7"/>
      <c r="Y72" s="7"/>
      <c r="Z72" s="7"/>
      <c r="AA72" s="7"/>
      <c r="AB72" s="7"/>
      <c r="AC72" s="7"/>
      <c r="AD72" s="32"/>
      <c r="AE72" s="32"/>
      <c r="AF72" s="32"/>
    </row>
    <row r="73" spans="1:34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45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0"/>
      <c r="AG73" s="9"/>
      <c r="AH73" s="9"/>
    </row>
    <row r="74" spans="1:34" ht="16.5" x14ac:dyDescent="0.3">
      <c r="A74" s="11"/>
      <c r="B74" s="12"/>
      <c r="C74" s="12"/>
      <c r="D74" s="12"/>
      <c r="E74" s="12"/>
      <c r="F74" s="12"/>
      <c r="G74" s="12"/>
      <c r="H74" s="12"/>
      <c r="I74" s="12"/>
      <c r="J74" s="13"/>
      <c r="K74" s="12"/>
      <c r="L74" s="12"/>
      <c r="M74" s="12"/>
      <c r="N74" s="12"/>
      <c r="O74" s="12"/>
      <c r="P74" s="12"/>
      <c r="Q74" s="12"/>
      <c r="R74" s="12"/>
      <c r="S74" s="13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9"/>
      <c r="AE74" s="9"/>
      <c r="AF74" s="10"/>
      <c r="AG74" s="9"/>
      <c r="AH74" s="9"/>
    </row>
    <row r="75" spans="1:34" ht="16.5" x14ac:dyDescent="0.3">
      <c r="A75" s="11"/>
      <c r="B75" s="13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4"/>
      <c r="AE75" s="10"/>
      <c r="AF75" s="10"/>
      <c r="AG75" s="14"/>
    </row>
    <row r="76" spans="1:34" s="17" customFormat="1" ht="16.5" x14ac:dyDescent="0.3">
      <c r="A76" s="1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33"/>
      <c r="AE76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2016-10-13T13:13:54Z</cp:lastPrinted>
  <dcterms:created xsi:type="dcterms:W3CDTF">2006-01-11T15:09:42Z</dcterms:created>
  <dcterms:modified xsi:type="dcterms:W3CDTF">2016-10-13T13:13:56Z</dcterms:modified>
</cp:coreProperties>
</file>