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05" yWindow="-375" windowWidth="15480" windowHeight="11640"/>
  </bookViews>
  <sheets>
    <sheet name="9 Fresh-No Degree after Four Yr" sheetId="1" r:id="rId1"/>
  </sheets>
  <definedNames>
    <definedName name="_xlnm.Print_Area" localSheetId="0">'9 Fresh-No Degree after Four Yr'!$A$1:$AE$41</definedName>
  </definedNames>
  <calcPr calcId="145621"/>
</workbook>
</file>

<file path=xl/calcChain.xml><?xml version="1.0" encoding="utf-8"?>
<calcChain xmlns="http://schemas.openxmlformats.org/spreadsheetml/2006/main">
  <c r="N26" i="1" l="1"/>
  <c r="N25" i="1"/>
  <c r="N24" i="1"/>
  <c r="N23" i="1"/>
  <c r="W26" i="1"/>
  <c r="W25" i="1"/>
  <c r="W24" i="1"/>
  <c r="W23" i="1"/>
  <c r="AC18" i="1"/>
  <c r="AE18" i="1" s="1"/>
  <c r="Z18" i="1"/>
  <c r="AB18" i="1" s="1"/>
  <c r="E25" i="1"/>
  <c r="E24" i="1"/>
  <c r="E23" i="1"/>
  <c r="E26" i="1"/>
  <c r="H18" i="1"/>
  <c r="J18" i="1" s="1"/>
  <c r="K18" i="1"/>
  <c r="M18" i="1" s="1"/>
  <c r="T18" i="1"/>
  <c r="V18" i="1" s="1"/>
  <c r="Q18" i="1"/>
  <c r="S18" i="1" s="1"/>
  <c r="J24" i="1" l="1"/>
  <c r="AB23" i="1"/>
  <c r="J23" i="1"/>
  <c r="J26" i="1"/>
  <c r="AE26" i="1"/>
  <c r="AE25" i="1"/>
  <c r="S26" i="1"/>
  <c r="J25" i="1"/>
  <c r="AB26" i="1"/>
  <c r="AB25" i="1"/>
  <c r="V26" i="1"/>
  <c r="B23" i="1"/>
  <c r="M26" i="1"/>
  <c r="M25" i="1"/>
  <c r="M24" i="1"/>
  <c r="B26" i="1"/>
  <c r="B25" i="1"/>
  <c r="B24" i="1"/>
  <c r="AE24" i="1"/>
  <c r="AE23" i="1"/>
  <c r="W18" i="1"/>
  <c r="Y18" i="1" s="1"/>
  <c r="AB24" i="1"/>
  <c r="V23" i="1"/>
  <c r="V25" i="1"/>
  <c r="V24" i="1"/>
  <c r="S23" i="1"/>
  <c r="N18" i="1"/>
  <c r="P25" i="1" s="1"/>
  <c r="S25" i="1"/>
  <c r="S24" i="1"/>
  <c r="M23" i="1"/>
  <c r="E18" i="1"/>
  <c r="P23" i="1" l="1"/>
  <c r="B18" i="1"/>
  <c r="D23" i="1" s="1"/>
  <c r="Y25" i="1"/>
  <c r="Y24" i="1"/>
  <c r="Y23" i="1"/>
  <c r="Y26" i="1"/>
  <c r="P18" i="1"/>
  <c r="P26" i="1"/>
  <c r="P24" i="1"/>
  <c r="G18" i="1"/>
  <c r="G26" i="1"/>
  <c r="G23" i="1"/>
  <c r="G25" i="1"/>
  <c r="G24" i="1"/>
  <c r="D18" i="1" l="1"/>
  <c r="D24" i="1"/>
  <c r="D26" i="1"/>
  <c r="D25" i="1"/>
</calcChain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<sst xmlns="http://schemas.openxmlformats.org/spreadsheetml/2006/main" count="56" uniqueCount="28">
  <si>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</si>
  <si>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</si>
  <si>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</si>
  <si>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</si>
  <si>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</si>
  <si>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</si>
  <si>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</si>
  <si>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</si>
  <si>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</si>
  <si>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</si>
  <si>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</si>
  <si>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</si>
  <si>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</si>
  <si>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</si>
  <si>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</si>
  <si>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</si>
  <si>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</si>
  <si>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</si>
  <si>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</si>
  <si>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</si>
  <si>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Office of the Registrar</t>
  </si>
  <si>
    <t>"Underrepresented Minority Groups" includes Black, Native American, Hawaiian, and Hispanic students.  "All Others" includes students whose ethnicity is Asian, White, or Unknown.</t>
  </si>
  <si>
    <t>Spring/Summer/Fall 2010 Beginning Freshmen</t>
  </si>
  <si>
    <t>Spring/Summer/Fall 2010</t>
  </si>
  <si>
    <t>Were Not Enrolled Fall 2014</t>
  </si>
  <si>
    <t xml:space="preserve"> Who Had Not Received a Degree After Four Years and Were Not Enrolled Fall 2015, </t>
  </si>
  <si>
    <t>Data as of 9/28/2015</t>
  </si>
  <si>
    <t>FRP 9   Report 868:2060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</si>
</sst>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name val="Arial"/>
    </font>
    <font>
      <sz val="10"/>
      <name val="Helv"/>
    </font>
    <font>
      <b/>
      <sz val="12"/>
      <color indexed="12"/>
      <name val="Helv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5" fillId="0" borderId="0" xfId="3" applyFont="1"/>
    <xf numFmtId="0" fontId="3" fillId="0" borderId="0" xfId="3" applyFont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1" fillId="0" borderId="0" xfId="3"/>
    <xf numFmtId="0" fontId="6" fillId="0" borderId="0" xfId="3" applyFont="1" applyAlignment="1">
      <alignment horizontal="right"/>
    </xf>
    <xf numFmtId="49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/>
    <xf numFmtId="0" fontId="6" fillId="0" borderId="0" xfId="2" applyFont="1" applyAlignment="1">
      <alignment horizontal="left"/>
    </xf>
    <xf numFmtId="0" fontId="1" fillId="0" borderId="0" xfId="3" applyFont="1"/>
    <xf numFmtId="0" fontId="4" fillId="0" borderId="0" xfId="3" applyFont="1"/>
    <xf numFmtId="0" fontId="6" fillId="0" borderId="0" xfId="3" applyFont="1" applyProtection="1"/>
    <xf numFmtId="0" fontId="6" fillId="2" borderId="0" xfId="3" applyFont="1" applyFill="1"/>
    <xf numFmtId="9" fontId="6" fillId="0" borderId="0" xfId="4" applyFont="1" applyFill="1"/>
  </cellXfs>
  <cellStyles count="5">
    <cellStyle name="nonprint" xfId="1"/>
    <cellStyle name="Normal" xfId="0" builtinId="0"/>
    <cellStyle name="Normal_7 Bridge-Five Yrs after enter" xfId="2"/>
    <cellStyle name="Normal_9 Fresh-No Degree after Four Y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H="1">
          <a:off x="116109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 flipH="1">
          <a:off x="1060132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 flipH="1">
          <a:off x="9582150" y="25908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 flipH="1">
          <a:off x="8486775" y="25908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 flipH="1">
          <a:off x="7515225" y="2590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 flipH="1">
          <a:off x="6486525" y="25908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 macro="" textlink="">
      <xdr:nvSpPr>
        <xdr:cNvPr id="1096" name="Line 7"/>
        <xdr:cNvSpPr>
          <a:spLocks noChangeShapeType="1"/>
        </xdr:cNvSpPr>
      </xdr:nvSpPr>
      <xdr:spPr bwMode="auto">
        <a:xfrm flipH="1">
          <a:off x="5391150" y="2590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 macro="" textlink="">
      <xdr:nvSpPr>
        <xdr:cNvPr id="1097" name="Line 8"/>
        <xdr:cNvSpPr>
          <a:spLocks noChangeShapeType="1"/>
        </xdr:cNvSpPr>
      </xdr:nvSpPr>
      <xdr:spPr bwMode="auto">
        <a:xfrm flipH="1">
          <a:off x="44100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 flipH="1">
          <a:off x="3457575" y="2590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 macro="" textlink="">
      <xdr:nvSpPr>
        <xdr:cNvPr id="1099" name="Line 10"/>
        <xdr:cNvSpPr>
          <a:spLocks noChangeShapeType="1"/>
        </xdr:cNvSpPr>
      </xdr:nvSpPr>
      <xdr:spPr bwMode="auto">
        <a:xfrm flipH="1">
          <a:off x="2286000" y="25908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>
          <a:off x="3486150" y="1790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>
          <a:off x="6467475" y="17907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V="1">
          <a:off x="9591675" y="18002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47625" y="4581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 macro="" textlink="">
      <xdr:nvSpPr>
        <xdr:cNvPr id="1104" name="Line 16"/>
        <xdr:cNvSpPr>
          <a:spLocks noChangeShapeType="1"/>
        </xdr:cNvSpPr>
      </xdr:nvSpPr>
      <xdr:spPr bwMode="auto">
        <a:xfrm flipV="1">
          <a:off x="38100" y="1095375"/>
          <a:ext cx="1237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>
          <a:off x="9525" y="2990850"/>
          <a:ext cx="1240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="85" workbookViewId="0">
      <selection activeCell="A12" sqref="A12"/>
    </sheetView>
  </sheetViews>
  <sheetFormatPr defaultColWidth="7.21875" defaultRowHeight="15" x14ac:dyDescent="0.2"/>
  <cols>
    <col min="1" max="1" width="23.33203125" style="8" customWidth="1"/>
    <col min="2" max="2" width="7.109375" style="15" customWidth="1"/>
    <col min="3" max="3" width="0.44140625" style="15" customWidth="1"/>
    <col min="4" max="4" width="6.44140625" style="15" customWidth="1"/>
    <col min="5" max="5" width="5.5546875" style="15" customWidth="1"/>
    <col min="6" max="6" width="0.21875" style="15" customWidth="1"/>
    <col min="7" max="7" width="6.21875" style="15" customWidth="1"/>
    <col min="8" max="8" width="5.5546875" style="15" customWidth="1"/>
    <col min="9" max="9" width="0.21875" style="15" customWidth="1"/>
    <col min="10" max="10" width="6.21875" style="15" customWidth="1"/>
    <col min="11" max="11" width="5.5546875" style="15" customWidth="1"/>
    <col min="12" max="12" width="0.21875" style="15" customWidth="1"/>
    <col min="13" max="13" width="6.21875" style="15" customWidth="1"/>
    <col min="14" max="14" width="5.5546875" style="15" customWidth="1"/>
    <col min="15" max="15" width="0.21875" style="15" customWidth="1"/>
    <col min="16" max="16" width="6.21875" style="15" customWidth="1"/>
    <col min="17" max="17" width="5.5546875" style="15" customWidth="1"/>
    <col min="18" max="18" width="0.21875" style="15" customWidth="1"/>
    <col min="19" max="19" width="6.21875" style="15" customWidth="1"/>
    <col min="20" max="20" width="5.5546875" style="15" customWidth="1"/>
    <col min="21" max="21" width="0.21875" style="15" customWidth="1"/>
    <col min="22" max="22" width="6.21875" style="15" customWidth="1"/>
    <col min="23" max="23" width="5.5546875" style="15" customWidth="1"/>
    <col min="24" max="24" width="0.21875" style="15" customWidth="1"/>
    <col min="25" max="25" width="6.21875" style="15" customWidth="1"/>
    <col min="26" max="26" width="5.5546875" style="15" customWidth="1"/>
    <col min="27" max="27" width="0.21875" style="15" customWidth="1"/>
    <col min="28" max="28" width="6.21875" style="15" customWidth="1"/>
    <col min="29" max="29" width="5.5546875" style="15" customWidth="1"/>
    <col min="30" max="30" width="0.21875" style="15" customWidth="1"/>
    <col min="31" max="31" width="6.21875" style="15" customWidth="1"/>
    <col min="32" max="16384" width="7.21875" style="8"/>
  </cols>
  <sheetData>
    <row r="1" spans="1:31" s="3" customFormat="1" ht="23.25" x14ac:dyDescent="0.3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 x14ac:dyDescent="0.3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 x14ac:dyDescent="0.2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 x14ac:dyDescent="0.2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 x14ac:dyDescent="0.2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 x14ac:dyDescent="0.2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 x14ac:dyDescent="0.2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 x14ac:dyDescent="0.2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 x14ac:dyDescent="0.2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 x14ac:dyDescent="0.2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 x14ac:dyDescent="0.25">
      <c r="A15" s="5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 x14ac:dyDescent="0.2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 x14ac:dyDescent="0.2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 x14ac:dyDescent="0.25">
      <c r="A18" s="10" t="s">
        <v>24</v>
      </c>
      <c r="B18" s="16">
        <f>SUM(B23:B26)</f>
        <v>488</v>
      </c>
      <c r="C18" s="5"/>
      <c r="D18" s="18">
        <f>B18/B18</f>
        <v>1</v>
      </c>
      <c r="E18" s="5">
        <f>SUM(K18,H18)</f>
        <v>229</v>
      </c>
      <c r="F18" s="5"/>
      <c r="G18" s="18">
        <f>E18/E18</f>
        <v>1</v>
      </c>
      <c r="H18" s="16">
        <f>SUM(H23:H26)</f>
        <v>31</v>
      </c>
      <c r="I18" s="5"/>
      <c r="J18" s="18">
        <f>H18/H18</f>
        <v>1</v>
      </c>
      <c r="K18" s="16">
        <f>SUM(K23:K26)</f>
        <v>198</v>
      </c>
      <c r="L18" s="5"/>
      <c r="M18" s="18">
        <f>K18/K18</f>
        <v>1</v>
      </c>
      <c r="N18" s="5">
        <f>SUM(T18,Q18)</f>
        <v>103</v>
      </c>
      <c r="O18" s="5"/>
      <c r="P18" s="18">
        <f>N18/N18</f>
        <v>1</v>
      </c>
      <c r="Q18" s="16">
        <f>SUM(Q23:Q26)</f>
        <v>13</v>
      </c>
      <c r="R18" s="5"/>
      <c r="S18" s="18">
        <f>Q18/Q18</f>
        <v>1</v>
      </c>
      <c r="T18" s="16">
        <f>SUM(T23:T26)</f>
        <v>90</v>
      </c>
      <c r="U18" s="5"/>
      <c r="V18" s="18">
        <f>T18/T18</f>
        <v>1</v>
      </c>
      <c r="W18" s="5">
        <f>SUM(AC18,Z18)</f>
        <v>156</v>
      </c>
      <c r="X18" s="5"/>
      <c r="Y18" s="18">
        <f>W18/W18</f>
        <v>1</v>
      </c>
      <c r="Z18" s="16">
        <f>SUM(Z23:Z26)</f>
        <v>25</v>
      </c>
      <c r="AA18" s="5"/>
      <c r="AB18" s="18">
        <f>Z18/Z18</f>
        <v>1</v>
      </c>
      <c r="AC18" s="16">
        <f>SUM(AC23:AC26)</f>
        <v>131</v>
      </c>
      <c r="AD18" s="5"/>
      <c r="AE18" s="18">
        <f>AC18/AC18</f>
        <v>1</v>
      </c>
    </row>
    <row r="19" spans="1:31" ht="15.75" x14ac:dyDescent="0.2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 x14ac:dyDescent="0.2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 x14ac:dyDescent="0.2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 x14ac:dyDescent="0.2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x14ac:dyDescent="0.25">
      <c r="A23" s="10" t="s">
        <v>15</v>
      </c>
      <c r="B23" s="16">
        <f>SUM(E23,N23,W23)</f>
        <v>98</v>
      </c>
      <c r="C23" s="5"/>
      <c r="D23" s="11">
        <f>IF(B18=0,0,B23/B18)</f>
        <v>0.20081967213114754</v>
      </c>
      <c r="E23" s="5">
        <f>SUM(K23,H23)</f>
        <v>73</v>
      </c>
      <c r="F23" s="5"/>
      <c r="G23" s="11">
        <f>IF(E18=0,0,E23/E18)</f>
        <v>0.31877729257641924</v>
      </c>
      <c r="H23" s="17">
        <v>14</v>
      </c>
      <c r="I23" s="5"/>
      <c r="J23" s="11">
        <f>IF(H18=0,0,H23/H18)</f>
        <v>0.45161290322580644</v>
      </c>
      <c r="K23" s="17">
        <v>59</v>
      </c>
      <c r="L23" s="5"/>
      <c r="M23" s="11">
        <f>IF(K18=0,0,K23/K18)</f>
        <v>0.29797979797979796</v>
      </c>
      <c r="N23" s="5">
        <f>SUM(T23,Q23)</f>
        <v>22</v>
      </c>
      <c r="O23" s="5"/>
      <c r="P23" s="11">
        <f>IF(N18=0,0,N23/N18)</f>
        <v>0.21359223300970873</v>
      </c>
      <c r="Q23" s="17">
        <v>5</v>
      </c>
      <c r="R23" s="5"/>
      <c r="S23" s="11">
        <f>IF(Q18=0,0,Q23/Q18)</f>
        <v>0.38461538461538464</v>
      </c>
      <c r="T23" s="17">
        <v>17</v>
      </c>
      <c r="U23" s="5"/>
      <c r="V23" s="11">
        <f>IF(T18=0,0,T23/T18)</f>
        <v>0.18888888888888888</v>
      </c>
      <c r="W23" s="5">
        <f>SUM(AC23,Z23)</f>
        <v>3</v>
      </c>
      <c r="X23" s="5"/>
      <c r="Y23" s="11">
        <f>IF(W18=0,0,W23/W18)</f>
        <v>1.9230769230769232E-2</v>
      </c>
      <c r="Z23" s="17">
        <v>0</v>
      </c>
      <c r="AA23" s="5"/>
      <c r="AB23" s="11">
        <f>IF(Z18=0,0,Z23/Z18)</f>
        <v>0</v>
      </c>
      <c r="AC23" s="17">
        <v>3</v>
      </c>
      <c r="AD23" s="5">
        <v>36</v>
      </c>
      <c r="AE23" s="11">
        <f>IF(AC18=0,0,AC23/AC18)</f>
        <v>2.2900763358778626E-2</v>
      </c>
    </row>
    <row r="24" spans="1:31" ht="15.75" x14ac:dyDescent="0.25">
      <c r="A24" s="10" t="s">
        <v>16</v>
      </c>
      <c r="B24" s="16">
        <f>SUM(E24,N24,W24)</f>
        <v>89</v>
      </c>
      <c r="C24" s="5"/>
      <c r="D24" s="11">
        <f>IF(B18=0,0,B24/B18)</f>
        <v>0.18237704918032788</v>
      </c>
      <c r="E24" s="5">
        <f>SUM(K24,H24)</f>
        <v>32</v>
      </c>
      <c r="F24" s="5"/>
      <c r="G24" s="11">
        <f>IF(E18=0,0,E24/E18)</f>
        <v>0.13973799126637554</v>
      </c>
      <c r="H24" s="17">
        <v>6</v>
      </c>
      <c r="I24" s="5"/>
      <c r="J24" s="11">
        <f>IF(H18=0,0,H24/H18)</f>
        <v>0.19354838709677419</v>
      </c>
      <c r="K24" s="17">
        <v>26</v>
      </c>
      <c r="L24" s="5"/>
      <c r="M24" s="11">
        <f>IF(K18=0,0,K24/K18)</f>
        <v>0.13131313131313133</v>
      </c>
      <c r="N24" s="5">
        <f>SUM(T24,Q24)</f>
        <v>24</v>
      </c>
      <c r="O24" s="5"/>
      <c r="P24" s="11">
        <f>IF(N18=0,0,N24/N18)</f>
        <v>0.23300970873786409</v>
      </c>
      <c r="Q24" s="17">
        <v>2</v>
      </c>
      <c r="R24" s="5"/>
      <c r="S24" s="11">
        <f>IF(Q18=0,0,Q24/Q18)</f>
        <v>0.15384615384615385</v>
      </c>
      <c r="T24" s="17">
        <v>22</v>
      </c>
      <c r="U24" s="5"/>
      <c r="V24" s="11">
        <f>IF(T18=0,0,T24/T18)</f>
        <v>0.24444444444444444</v>
      </c>
      <c r="W24" s="5">
        <f>SUM(AC24,Z24)</f>
        <v>33</v>
      </c>
      <c r="X24" s="5"/>
      <c r="Y24" s="11">
        <f>IF(W18=0,0,W24/W18)</f>
        <v>0.21153846153846154</v>
      </c>
      <c r="Z24" s="17">
        <v>4</v>
      </c>
      <c r="AA24" s="5"/>
      <c r="AB24" s="11">
        <f>IF(Z18=0,0,Z24/Z18)</f>
        <v>0.16</v>
      </c>
      <c r="AC24" s="17">
        <v>29</v>
      </c>
      <c r="AD24" s="5"/>
      <c r="AE24" s="11">
        <f>IF(AC18=0,0,AC24/AC18)</f>
        <v>0.22137404580152673</v>
      </c>
    </row>
    <row r="25" spans="1:31" ht="15.75" x14ac:dyDescent="0.25">
      <c r="A25" s="10" t="s">
        <v>17</v>
      </c>
      <c r="B25" s="16">
        <f>SUM(E25,N25,W25)</f>
        <v>101</v>
      </c>
      <c r="C25" s="5"/>
      <c r="D25" s="11">
        <f>IF(B18=0,0,B25/B18)</f>
        <v>0.20696721311475411</v>
      </c>
      <c r="E25" s="5">
        <f>SUM(K25,H25)</f>
        <v>28</v>
      </c>
      <c r="F25" s="5"/>
      <c r="G25" s="11">
        <f>IF(E18=0,0,E25/E18)</f>
        <v>0.1222707423580786</v>
      </c>
      <c r="H25" s="17">
        <v>6</v>
      </c>
      <c r="I25" s="5"/>
      <c r="J25" s="11">
        <f>IF(H18=0,0,H25/H18)</f>
        <v>0.19354838709677419</v>
      </c>
      <c r="K25" s="17">
        <v>22</v>
      </c>
      <c r="L25" s="5"/>
      <c r="M25" s="11">
        <f>IF(K18=0,0,K25/K18)</f>
        <v>0.1111111111111111</v>
      </c>
      <c r="N25" s="5">
        <f>SUM(T25,Q25)</f>
        <v>24</v>
      </c>
      <c r="O25" s="5"/>
      <c r="P25" s="11">
        <f>IF(N18=0,0,N25/N18)</f>
        <v>0.23300970873786409</v>
      </c>
      <c r="Q25" s="17">
        <v>3</v>
      </c>
      <c r="R25" s="5"/>
      <c r="S25" s="11">
        <f>IF(Q18=0,0,Q25/Q18)</f>
        <v>0.23076923076923078</v>
      </c>
      <c r="T25" s="17">
        <v>21</v>
      </c>
      <c r="U25" s="5"/>
      <c r="V25" s="11">
        <f>IF(T18=0,0,T25/T18)</f>
        <v>0.23333333333333334</v>
      </c>
      <c r="W25" s="5">
        <f>SUM(AC25,Z25)</f>
        <v>49</v>
      </c>
      <c r="X25" s="5"/>
      <c r="Y25" s="11">
        <f>IF(W18=0,0,W25/W18)</f>
        <v>0.3141025641025641</v>
      </c>
      <c r="Z25" s="17">
        <v>10</v>
      </c>
      <c r="AA25" s="5"/>
      <c r="AB25" s="11">
        <f>IF(Z18=0,0,Z25/Z18)</f>
        <v>0.4</v>
      </c>
      <c r="AC25" s="17">
        <v>39</v>
      </c>
      <c r="AD25" s="5"/>
      <c r="AE25" s="11">
        <f>IF(AC18=0,0,AC25/AC18)</f>
        <v>0.29770992366412213</v>
      </c>
    </row>
    <row r="26" spans="1:31" ht="15.75" x14ac:dyDescent="0.25">
      <c r="A26" s="10" t="s">
        <v>18</v>
      </c>
      <c r="B26" s="16">
        <f>SUM(E26,N26,W26)</f>
        <v>200</v>
      </c>
      <c r="C26" s="5"/>
      <c r="D26" s="11">
        <f>IF(B18=0,0,B26/B18)</f>
        <v>0.4098360655737705</v>
      </c>
      <c r="E26" s="5">
        <f>SUM(K26,H26)</f>
        <v>96</v>
      </c>
      <c r="F26" s="5"/>
      <c r="G26" s="11">
        <f>IF(E18=0,0,E26/E18)</f>
        <v>0.41921397379912662</v>
      </c>
      <c r="H26" s="17">
        <v>5</v>
      </c>
      <c r="I26" s="5"/>
      <c r="J26" s="11">
        <f>IF(H18=0,0,H26/H18)</f>
        <v>0.16129032258064516</v>
      </c>
      <c r="K26" s="17">
        <v>91</v>
      </c>
      <c r="L26" s="5"/>
      <c r="M26" s="11">
        <f>IF(K18=0,0,K26/K18)</f>
        <v>0.45959595959595961</v>
      </c>
      <c r="N26" s="5">
        <f>SUM(T26,Q26)</f>
        <v>33</v>
      </c>
      <c r="O26" s="5"/>
      <c r="P26" s="11">
        <f>IF(N18=0,0,N26/N18)</f>
        <v>0.32038834951456313</v>
      </c>
      <c r="Q26" s="17">
        <v>3</v>
      </c>
      <c r="R26" s="5"/>
      <c r="S26" s="11">
        <f>IF(Q18=0,0,Q26/Q18)</f>
        <v>0.23076923076923078</v>
      </c>
      <c r="T26" s="17">
        <v>30</v>
      </c>
      <c r="U26" s="5"/>
      <c r="V26" s="11">
        <f>IF(T18=0,0,T26/T18)</f>
        <v>0.33333333333333331</v>
      </c>
      <c r="W26" s="5">
        <f>SUM(AC26,Z26)</f>
        <v>71</v>
      </c>
      <c r="X26" s="5"/>
      <c r="Y26" s="11">
        <f>IF(W18=0,0,W26/W18)</f>
        <v>0.45512820512820512</v>
      </c>
      <c r="Z26" s="17">
        <v>11</v>
      </c>
      <c r="AA26" s="5"/>
      <c r="AB26" s="11">
        <f>IF(Z18=0,0,Z26/Z18)</f>
        <v>0.44</v>
      </c>
      <c r="AC26" s="17">
        <v>60</v>
      </c>
      <c r="AD26" s="5"/>
      <c r="AE26" s="11">
        <f>IF(AC18=0,0,AC26/AC18)</f>
        <v>0.4580152671755725</v>
      </c>
    </row>
    <row r="27" spans="1:31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</row>
    <row r="28" spans="1:31" ht="15.7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x14ac:dyDescent="0.25">
      <c r="A31" s="5"/>
      <c r="B31" s="5"/>
      <c r="C31" s="5"/>
      <c r="D31" s="11"/>
      <c r="E31" s="5"/>
      <c r="F31" s="5"/>
      <c r="G31" s="11"/>
      <c r="H31" s="5"/>
      <c r="I31" s="5"/>
      <c r="J31" s="11"/>
      <c r="K31" s="5"/>
      <c r="L31" s="5"/>
      <c r="M31" s="11"/>
      <c r="N31" s="5"/>
      <c r="O31" s="5"/>
      <c r="P31" s="11"/>
      <c r="Q31" s="5"/>
      <c r="R31" s="5"/>
      <c r="S31" s="11"/>
      <c r="T31" s="5"/>
      <c r="U31" s="5"/>
      <c r="V31" s="11"/>
      <c r="W31" s="5"/>
      <c r="X31" s="5"/>
      <c r="Y31" s="11"/>
      <c r="Z31" s="5"/>
      <c r="AA31" s="5"/>
      <c r="AB31" s="11"/>
      <c r="AC31" s="5"/>
      <c r="AD31" s="5"/>
      <c r="AE31" s="11"/>
    </row>
    <row r="32" spans="1:31" s="6" customFormat="1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5" s="6" customFormat="1" ht="15.7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5" s="6" customFormat="1" ht="15.7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5" ht="15.75" x14ac:dyDescent="0.25">
      <c r="A35" s="1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 x14ac:dyDescent="0.25">
      <c r="A36" s="5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"/>
      <c r="AG36" s="14"/>
      <c r="AH36" s="14"/>
      <c r="AI36" s="14"/>
    </row>
    <row r="37" spans="1:35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20</v>
      </c>
      <c r="AA37" s="5"/>
      <c r="AB37" s="5"/>
      <c r="AC37" s="5"/>
      <c r="AD37" s="5"/>
      <c r="AE37" s="5"/>
      <c r="AF37" s="14"/>
      <c r="AH37" s="14"/>
      <c r="AI37" s="14"/>
    </row>
    <row r="38" spans="1:35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26</v>
      </c>
      <c r="AA38" s="5"/>
      <c r="AB38" s="5"/>
      <c r="AC38" s="5"/>
      <c r="AD38" s="5"/>
      <c r="AE38" s="5"/>
      <c r="AF38" s="14"/>
      <c r="AH38" s="14"/>
      <c r="AI38" s="14"/>
    </row>
    <row r="39" spans="1:35" ht="15.75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27</v>
      </c>
      <c r="AA39" s="5"/>
      <c r="AB39" s="5"/>
      <c r="AC39" s="5"/>
      <c r="AD39" s="5"/>
      <c r="AE39" s="5"/>
      <c r="AF39" s="14"/>
      <c r="AH39" s="14"/>
      <c r="AI39" s="14"/>
    </row>
    <row r="40" spans="1:35" ht="15.7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4"/>
      <c r="AH40" s="14"/>
      <c r="AI40" s="14"/>
    </row>
    <row r="41" spans="1:35" x14ac:dyDescent="0.2">
      <c r="A41" s="3"/>
    </row>
    <row r="42" spans="1:35" x14ac:dyDescent="0.2">
      <c r="A42" s="3"/>
    </row>
    <row r="43" spans="1:35" x14ac:dyDescent="0.2">
      <c r="A43" s="3"/>
    </row>
  </sheetData>
  <phoneticPr fontId="0" type="noConversion"/>
  <printOptions horizontalCentered="1" verticalCentered="1"/>
  <pageMargins left="0.5" right="0.5" top="0.5" bottom="0.5" header="0.5" footer="0.5"/>
  <pageSetup scale="74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Fresh-No Degree after Four Yr</vt:lpstr>
      <vt:lpstr>'9 Fresh-No Degree after Four Yr'!Print_Area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2015-10-20T17:23:48Z</cp:lastPrinted>
  <dcterms:created xsi:type="dcterms:W3CDTF">2006-01-11T17:11:25Z</dcterms:created>
  <dcterms:modified xsi:type="dcterms:W3CDTF">2015-10-20T17:23:48Z</dcterms:modified>
</cp:coreProperties>
</file>