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4" i="1" l="1"/>
  <c r="I21" i="1"/>
  <c r="T27" i="1"/>
  <c r="T26" i="1"/>
  <c r="R25" i="1"/>
  <c r="B25" i="1"/>
  <c r="D25" i="1" s="1"/>
  <c r="Q27" i="1"/>
  <c r="Q26" i="1"/>
  <c r="O25" i="1"/>
  <c r="O21" i="1"/>
  <c r="U21" i="1"/>
  <c r="N27" i="1"/>
  <c r="N26" i="1"/>
  <c r="L25" i="1"/>
  <c r="N25" i="1" s="1"/>
  <c r="R21" i="1"/>
  <c r="L21" i="1"/>
  <c r="K27" i="1"/>
  <c r="K26" i="1"/>
  <c r="I25" i="1"/>
  <c r="F39" i="1"/>
  <c r="H39" i="1" s="1"/>
  <c r="F38" i="1"/>
  <c r="H38" i="1" s="1"/>
  <c r="H34" i="1"/>
  <c r="F35" i="1"/>
  <c r="H35" i="1" s="1"/>
  <c r="F22" i="1"/>
  <c r="H22" i="1" s="1"/>
  <c r="F23" i="1"/>
  <c r="H23" i="1" s="1"/>
  <c r="F26" i="1"/>
  <c r="H26" i="1" s="1"/>
  <c r="F27" i="1"/>
  <c r="H27" i="1" s="1"/>
  <c r="F31" i="1"/>
  <c r="H31" i="1" s="1"/>
  <c r="F30" i="1"/>
  <c r="D34" i="1"/>
  <c r="F19" i="1"/>
  <c r="H19" i="1" s="1"/>
  <c r="F18" i="1"/>
  <c r="H18" i="1" s="1"/>
  <c r="B13" i="1"/>
  <c r="D13" i="1" s="1"/>
  <c r="I37" i="1"/>
  <c r="L33" i="1"/>
  <c r="I33" i="1"/>
  <c r="O29" i="1"/>
  <c r="L29" i="1"/>
  <c r="I29" i="1"/>
  <c r="X17" i="1"/>
  <c r="U17" i="1"/>
  <c r="R17" i="1"/>
  <c r="O17" i="1"/>
  <c r="L17" i="1"/>
  <c r="I17" i="1"/>
  <c r="K38" i="1"/>
  <c r="K39" i="1"/>
  <c r="B37" i="1"/>
  <c r="K37" i="1" s="1"/>
  <c r="N34" i="1"/>
  <c r="N35" i="1"/>
  <c r="B33" i="1"/>
  <c r="D33" i="1" s="1"/>
  <c r="K34" i="1"/>
  <c r="K35" i="1"/>
  <c r="Q30" i="1"/>
  <c r="Q31" i="1"/>
  <c r="B29" i="1"/>
  <c r="N30" i="1"/>
  <c r="N31" i="1"/>
  <c r="K30" i="1"/>
  <c r="K31" i="1"/>
  <c r="W22" i="1"/>
  <c r="W23" i="1"/>
  <c r="B21" i="1"/>
  <c r="W21" i="1" s="1"/>
  <c r="T22" i="1"/>
  <c r="T23" i="1"/>
  <c r="Q23" i="1"/>
  <c r="Q22" i="1"/>
  <c r="N22" i="1"/>
  <c r="N23" i="1"/>
  <c r="K22" i="1"/>
  <c r="K23" i="1"/>
  <c r="Z18" i="1"/>
  <c r="Z19" i="1"/>
  <c r="B17" i="1"/>
  <c r="W18" i="1"/>
  <c r="W19" i="1"/>
  <c r="T18" i="1"/>
  <c r="T19" i="1"/>
  <c r="Q18" i="1"/>
  <c r="Q19" i="1"/>
  <c r="N18" i="1"/>
  <c r="N19" i="1"/>
  <c r="K18" i="1"/>
  <c r="K19" i="1"/>
  <c r="AC15" i="1"/>
  <c r="AC14" i="1"/>
  <c r="AA13" i="1"/>
  <c r="Z14" i="1"/>
  <c r="Z15" i="1"/>
  <c r="X13" i="1"/>
  <c r="Z13" i="1" s="1"/>
  <c r="W14" i="1"/>
  <c r="W15" i="1"/>
  <c r="U13" i="1"/>
  <c r="T14" i="1"/>
  <c r="T15" i="1"/>
  <c r="R13" i="1"/>
  <c r="T13" i="1" s="1"/>
  <c r="Q14" i="1"/>
  <c r="Q15" i="1"/>
  <c r="O13" i="1"/>
  <c r="N14" i="1"/>
  <c r="N15" i="1"/>
  <c r="L13" i="1"/>
  <c r="N13" i="1" s="1"/>
  <c r="K14" i="1"/>
  <c r="K15" i="1"/>
  <c r="I13" i="1"/>
  <c r="F15" i="1"/>
  <c r="H15" i="1" s="1"/>
  <c r="H14" i="1"/>
  <c r="D35" i="1"/>
  <c r="D39" i="1"/>
  <c r="D38" i="1"/>
  <c r="D31" i="1"/>
  <c r="D30" i="1"/>
  <c r="D29" i="1"/>
  <c r="D27" i="1"/>
  <c r="D26" i="1"/>
  <c r="D23" i="1"/>
  <c r="D22" i="1"/>
  <c r="D21" i="1"/>
  <c r="D19" i="1"/>
  <c r="D18" i="1"/>
  <c r="D17" i="1"/>
  <c r="D15" i="1"/>
  <c r="D14" i="1"/>
  <c r="F17" i="1" l="1"/>
  <c r="H17" i="1" s="1"/>
  <c r="Q29" i="1"/>
  <c r="D37" i="1"/>
  <c r="W17" i="1"/>
  <c r="K21" i="1"/>
  <c r="K13" i="1"/>
  <c r="Q13" i="1"/>
  <c r="W13" i="1"/>
  <c r="AC13" i="1"/>
  <c r="K25" i="1"/>
  <c r="N33" i="1"/>
  <c r="K33" i="1"/>
  <c r="F29" i="1"/>
  <c r="H29" i="1" s="1"/>
  <c r="N29" i="1"/>
  <c r="F21" i="1"/>
  <c r="H21" i="1" s="1"/>
  <c r="N21" i="1"/>
  <c r="T21" i="1"/>
  <c r="Q17" i="1"/>
  <c r="K17" i="1"/>
  <c r="N17" i="1"/>
  <c r="T17" i="1"/>
  <c r="F37" i="1"/>
  <c r="H37" i="1" s="1"/>
  <c r="F33" i="1"/>
  <c r="H33" i="1" s="1"/>
  <c r="H30" i="1"/>
  <c r="K29" i="1"/>
  <c r="T25" i="1"/>
  <c r="F25" i="1"/>
  <c r="H25" i="1" s="1"/>
  <c r="Q25" i="1"/>
  <c r="Q21" i="1"/>
  <c r="Z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<sst xmlns="http://schemas.openxmlformats.org/spreadsheetml/2006/main" count="186" uniqueCount="34">
  <si>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</si>
  <si>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</si>
  <si>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</si>
  <si>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</si>
  <si>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</si>
  <si>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</si>
  <si>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</si>
  <si>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</si>
  <si>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</si>
  <si>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</si>
  <si>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</si>
  <si>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</si>
  <si>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</si>
  <si>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</si>
  <si>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</si>
  <si>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</si>
  <si>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</si>
  <si>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</si>
  <si>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</si>
  <si>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</si>
  <si>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</si>
  <si>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</si>
  <si>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2006 Freshmen, Total</t>
  </si>
  <si>
    <t>Fall 2007 Freshmen, Total</t>
  </si>
  <si>
    <t>Fall 2008 Freshmen, Total</t>
  </si>
  <si>
    <t>Fall 2009 Freshmen, Total</t>
  </si>
  <si>
    <t>"Underrep. Minority Groups" includes Black, Native American, Hawaiian, and Hispanic students.  "All Others" includes students whose ethnicity is Asian, White, or Unknown.</t>
  </si>
  <si>
    <t>Fall 2010 Freshmen, Total</t>
  </si>
  <si>
    <t>"Total Beginning Freshmen" includes Spring, Summer and Fall Term New Freshman NON-Bridge students who are U.S. citizens or permanent residents; excludes nonresident aliens.</t>
  </si>
  <si>
    <t>Spring/Summer/Fall Beginning Freshmen Who Did Not Receive a Degree and Were Not Still Enrolled Fall 2013</t>
  </si>
  <si>
    <t>Data as of 9/23/2013</t>
  </si>
  <si>
    <t>FRP 2   Report 860:1960</t>
  </si>
  <si>
    <t>Fall 2012 Freshmen, Total</t>
  </si>
  <si>
    <t>Fall 2013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</si>
</sst>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topLeftCell="C1" zoomScale="90" workbookViewId="0">
      <selection activeCell="AF11" sqref="AF11"/>
    </sheetView>
  </sheetViews>
  <sheetFormatPr defaultRowHeight="12.75" x14ac:dyDescent="0.2"/>
  <cols>
    <col min="1" max="1" width="29.140625" style="12" customWidth="1"/>
    <col min="2" max="2" width="10.570312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6.28515625" style="12" customWidth="1"/>
    <col min="10" max="10" width="0.5703125" style="12" customWidth="1"/>
    <col min="11" max="11" width="8.7109375" style="38" customWidth="1"/>
    <col min="12" max="12" width="6.85546875" style="12" customWidth="1"/>
    <col min="13" max="13" width="0.5703125" style="12" customWidth="1"/>
    <col min="14" max="14" width="8.7109375" style="38" customWidth="1"/>
    <col min="15" max="15" width="6.42578125" style="12" customWidth="1"/>
    <col min="16" max="16" width="0.5703125" style="12" customWidth="1"/>
    <col min="17" max="17" width="8.7109375" style="38" customWidth="1"/>
    <col min="18" max="18" width="6.42578125" style="12" customWidth="1"/>
    <col min="19" max="19" width="0.5703125" style="12" customWidth="1"/>
    <col min="20" max="20" width="9.140625" style="38"/>
    <col min="21" max="21" width="6.5703125" style="12" customWidth="1"/>
    <col min="22" max="22" width="0.5703125" style="12" customWidth="1"/>
    <col min="23" max="23" width="9.140625" style="38"/>
    <col min="24" max="24" width="6.5703125" style="12" customWidth="1"/>
    <col min="25" max="25" width="0.5703125" style="12" customWidth="1"/>
    <col min="26" max="26" width="9.140625" style="38"/>
    <col min="27" max="27" width="6.7109375" style="12" customWidth="1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29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21</v>
      </c>
      <c r="E8" s="6"/>
      <c r="F8" s="7" t="s">
        <v>4</v>
      </c>
      <c r="G8" s="6"/>
      <c r="H8" s="31" t="s">
        <v>21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22</v>
      </c>
      <c r="B13" s="20">
        <f>SUM(B14:B15)</f>
        <v>5023</v>
      </c>
      <c r="D13" s="21">
        <f>B13/B13</f>
        <v>1</v>
      </c>
      <c r="F13" s="20">
        <f>SUM(F14:F15)</f>
        <v>400</v>
      </c>
      <c r="H13" s="36">
        <f>F13/B13</f>
        <v>7.9633685048775632E-2</v>
      </c>
      <c r="I13" s="20">
        <f>SUM(I14:I15)</f>
        <v>148</v>
      </c>
      <c r="K13" s="40">
        <f>I13/B13</f>
        <v>2.9464463468046983E-2</v>
      </c>
      <c r="L13" s="20">
        <f>SUM(L14:L15)</f>
        <v>85</v>
      </c>
      <c r="N13" s="40">
        <f>L13/B13</f>
        <v>1.6922158072864821E-2</v>
      </c>
      <c r="O13" s="20">
        <f>SUM(O14:O15)</f>
        <v>52</v>
      </c>
      <c r="Q13" s="40">
        <f>O13/B13</f>
        <v>1.0352379056340831E-2</v>
      </c>
      <c r="R13" s="20">
        <f>SUM(R14:R15)</f>
        <v>46</v>
      </c>
      <c r="T13" s="40">
        <f>R13/B13</f>
        <v>9.1578737806091975E-3</v>
      </c>
      <c r="U13" s="20">
        <f>SUM(U14:U15)</f>
        <v>41</v>
      </c>
      <c r="W13" s="40">
        <f>U13/B13</f>
        <v>8.1624527174995031E-3</v>
      </c>
      <c r="X13" s="20">
        <f>SUM(X14:X15)</f>
        <v>15</v>
      </c>
      <c r="Z13" s="40">
        <f>X13/B13</f>
        <v>2.9862631893290861E-3</v>
      </c>
      <c r="AA13" s="12">
        <f>SUM(AA14:AA15)</f>
        <v>13</v>
      </c>
      <c r="AC13" s="38">
        <f>AA13/B13</f>
        <v>2.5880947640852079E-3</v>
      </c>
    </row>
    <row r="14" spans="1:30" ht="15" x14ac:dyDescent="0.2">
      <c r="A14" s="19" t="s">
        <v>3</v>
      </c>
      <c r="B14" s="25">
        <v>567</v>
      </c>
      <c r="D14" s="21">
        <f>B14/B14</f>
        <v>1</v>
      </c>
      <c r="F14" s="20">
        <f>SUM(I14,L14,O14,R14,U14,X14,AA14)</f>
        <v>76</v>
      </c>
      <c r="H14" s="36">
        <f>F14/B14</f>
        <v>0.13403880070546736</v>
      </c>
      <c r="I14" s="25">
        <v>19</v>
      </c>
      <c r="K14" s="40">
        <f>I14/B14</f>
        <v>3.3509700176366841E-2</v>
      </c>
      <c r="L14" s="25">
        <v>13</v>
      </c>
      <c r="N14" s="40">
        <f>L14/B14</f>
        <v>2.292768959435626E-2</v>
      </c>
      <c r="O14" s="25">
        <v>13</v>
      </c>
      <c r="Q14" s="40">
        <f>O14/B14</f>
        <v>2.292768959435626E-2</v>
      </c>
      <c r="R14" s="25">
        <v>9</v>
      </c>
      <c r="T14" s="40">
        <f>R14/B14</f>
        <v>1.5873015873015872E-2</v>
      </c>
      <c r="U14" s="25">
        <v>9</v>
      </c>
      <c r="W14" s="40">
        <f>U14/B14</f>
        <v>1.5873015873015872E-2</v>
      </c>
      <c r="X14" s="25">
        <v>8</v>
      </c>
      <c r="Z14" s="40">
        <f>X14/B14</f>
        <v>1.4109347442680775E-2</v>
      </c>
      <c r="AA14" s="25">
        <v>5</v>
      </c>
      <c r="AC14" s="38">
        <f>AA14/B14</f>
        <v>8.8183421516754845E-3</v>
      </c>
    </row>
    <row r="15" spans="1:30" ht="15" x14ac:dyDescent="0.2">
      <c r="A15" s="19" t="s">
        <v>2</v>
      </c>
      <c r="B15" s="25">
        <v>4456</v>
      </c>
      <c r="D15" s="21">
        <f>B15/B15</f>
        <v>1</v>
      </c>
      <c r="F15" s="20">
        <f>SUM(I15,L15,O15,R15,U15,X15,AA15)</f>
        <v>324</v>
      </c>
      <c r="H15" s="36">
        <f>F15/B15</f>
        <v>7.2710951526032311E-2</v>
      </c>
      <c r="I15" s="25">
        <v>129</v>
      </c>
      <c r="K15" s="40">
        <f>I15/B15</f>
        <v>2.8949730700179532E-2</v>
      </c>
      <c r="L15" s="25">
        <v>72</v>
      </c>
      <c r="N15" s="40">
        <f>L15/B15</f>
        <v>1.615798922800718E-2</v>
      </c>
      <c r="O15" s="25">
        <v>39</v>
      </c>
      <c r="Q15" s="40">
        <f>O15/B15</f>
        <v>8.7522441651705571E-3</v>
      </c>
      <c r="R15" s="25">
        <v>37</v>
      </c>
      <c r="T15" s="40">
        <f>R15/B15</f>
        <v>8.3034111310592452E-3</v>
      </c>
      <c r="U15" s="25">
        <v>32</v>
      </c>
      <c r="W15" s="40">
        <f>U15/B15</f>
        <v>7.1813285457809697E-3</v>
      </c>
      <c r="X15" s="25">
        <v>7</v>
      </c>
      <c r="Z15" s="40">
        <f>X15/B15</f>
        <v>1.5709156193895871E-3</v>
      </c>
      <c r="AA15" s="25">
        <v>8</v>
      </c>
      <c r="AB15" s="12">
        <v>5</v>
      </c>
      <c r="AC15" s="38">
        <f>AA15/B15</f>
        <v>1.7953321364452424E-3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23</v>
      </c>
      <c r="B17" s="20">
        <f>SUM(B18:B19)</f>
        <v>5574</v>
      </c>
      <c r="D17" s="21">
        <f>B17/B17</f>
        <v>1</v>
      </c>
      <c r="F17" s="20">
        <f>SUM(F18:F19)</f>
        <v>499</v>
      </c>
      <c r="H17" s="36">
        <f>F17/B17</f>
        <v>8.9522784355938287E-2</v>
      </c>
      <c r="I17" s="20">
        <f>SUM(I18:I19)</f>
        <v>174</v>
      </c>
      <c r="K17" s="40">
        <f>I17/B17</f>
        <v>3.1216361679224973E-2</v>
      </c>
      <c r="L17" s="20">
        <f>SUM(L18:L19)</f>
        <v>103</v>
      </c>
      <c r="N17" s="40">
        <f>L17/B17</f>
        <v>1.8478650879081449E-2</v>
      </c>
      <c r="O17" s="20">
        <f>SUM(O18:O19)</f>
        <v>68</v>
      </c>
      <c r="Q17" s="40">
        <f>O17/B17</f>
        <v>1.2199497667743094E-2</v>
      </c>
      <c r="R17" s="20">
        <f>SUM(R18:R19)</f>
        <v>78</v>
      </c>
      <c r="T17" s="40">
        <f>R17/B17</f>
        <v>1.3993541442411194E-2</v>
      </c>
      <c r="U17" s="20">
        <f>SUM(U18:U19)</f>
        <v>47</v>
      </c>
      <c r="W17" s="40">
        <f>U17/B17</f>
        <v>8.4320057409400795E-3</v>
      </c>
      <c r="X17" s="20">
        <f>SUM(X18:X19)</f>
        <v>29</v>
      </c>
      <c r="Z17" s="40">
        <f>X17/B17</f>
        <v>5.2027269465374955E-3</v>
      </c>
      <c r="AA17" s="44" t="s">
        <v>0</v>
      </c>
      <c r="AC17" s="45" t="s">
        <v>0</v>
      </c>
    </row>
    <row r="18" spans="1:29" ht="15" x14ac:dyDescent="0.2">
      <c r="A18" s="19" t="s">
        <v>3</v>
      </c>
      <c r="B18" s="25">
        <v>561</v>
      </c>
      <c r="D18" s="21">
        <f>B18/B18</f>
        <v>1</v>
      </c>
      <c r="F18" s="20">
        <f>SUM(I18,L18,O18,R18,U18,X18,AA18)</f>
        <v>88</v>
      </c>
      <c r="H18" s="36">
        <f>F18/B18</f>
        <v>0.15686274509803921</v>
      </c>
      <c r="I18" s="25">
        <v>28</v>
      </c>
      <c r="K18" s="40">
        <f>I18/B18</f>
        <v>4.9910873440285206E-2</v>
      </c>
      <c r="L18" s="25">
        <v>17</v>
      </c>
      <c r="N18" s="40">
        <f>L18/B18</f>
        <v>3.0303030303030304E-2</v>
      </c>
      <c r="O18" s="25">
        <v>17</v>
      </c>
      <c r="Q18" s="40">
        <f>O18/B18</f>
        <v>3.0303030303030304E-2</v>
      </c>
      <c r="R18" s="25">
        <v>17</v>
      </c>
      <c r="T18" s="40">
        <f>R18/B18</f>
        <v>3.0303030303030304E-2</v>
      </c>
      <c r="U18" s="25">
        <v>4</v>
      </c>
      <c r="W18" s="40">
        <f>U18/B18</f>
        <v>7.1301247771836003E-3</v>
      </c>
      <c r="X18" s="25">
        <v>5</v>
      </c>
      <c r="Z18" s="40">
        <f>X18/B18</f>
        <v>8.9126559714795012E-3</v>
      </c>
      <c r="AA18" s="44" t="s">
        <v>0</v>
      </c>
      <c r="AC18" s="45" t="s">
        <v>0</v>
      </c>
    </row>
    <row r="19" spans="1:29" ht="15" x14ac:dyDescent="0.2">
      <c r="A19" s="19" t="s">
        <v>2</v>
      </c>
      <c r="B19" s="25">
        <v>5013</v>
      </c>
      <c r="D19" s="21">
        <f>B19/B19</f>
        <v>1</v>
      </c>
      <c r="F19" s="20">
        <f>SUM(I19,L19,O19,R19,U19,X19,AA19)</f>
        <v>411</v>
      </c>
      <c r="H19" s="36">
        <f>F19/B19</f>
        <v>8.1986834230999395E-2</v>
      </c>
      <c r="I19" s="25">
        <v>146</v>
      </c>
      <c r="K19" s="40">
        <f>I19/B19</f>
        <v>2.912427688011171E-2</v>
      </c>
      <c r="L19" s="25">
        <v>86</v>
      </c>
      <c r="N19" s="40">
        <f>L19/B19</f>
        <v>1.7155395970476762E-2</v>
      </c>
      <c r="O19" s="25">
        <v>51</v>
      </c>
      <c r="Q19" s="40">
        <f>O19/B19</f>
        <v>1.0173548773189706E-2</v>
      </c>
      <c r="R19" s="25">
        <v>61</v>
      </c>
      <c r="T19" s="40">
        <f>R19/B19</f>
        <v>1.2168362258128866E-2</v>
      </c>
      <c r="U19" s="25">
        <v>43</v>
      </c>
      <c r="W19" s="40">
        <f>U19/B19</f>
        <v>8.5776979852383809E-3</v>
      </c>
      <c r="X19" s="25">
        <v>24</v>
      </c>
      <c r="Z19" s="40">
        <f>X19/B19</f>
        <v>4.7875523638539795E-3</v>
      </c>
      <c r="AA19" s="44" t="s">
        <v>0</v>
      </c>
      <c r="AC19" s="45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  <c r="AA20" s="44"/>
      <c r="AC20" s="45"/>
    </row>
    <row r="21" spans="1:29" ht="15" x14ac:dyDescent="0.2">
      <c r="A21" s="19" t="s">
        <v>24</v>
      </c>
      <c r="B21" s="20">
        <f>SUM(B22:B23)</f>
        <v>5326</v>
      </c>
      <c r="D21" s="21">
        <f>B21/B21</f>
        <v>1</v>
      </c>
      <c r="F21" s="20">
        <f>SUM(F22:F23)</f>
        <v>455</v>
      </c>
      <c r="H21" s="36">
        <f>F21/B21</f>
        <v>8.5429966203529856E-2</v>
      </c>
      <c r="I21" s="20">
        <f>SUM(I22:I23)</f>
        <v>157</v>
      </c>
      <c r="K21" s="40">
        <f>I21/B21</f>
        <v>2.9478032294404807E-2</v>
      </c>
      <c r="L21" s="20">
        <f>SUM(L22:L23)</f>
        <v>91</v>
      </c>
      <c r="N21" s="40">
        <f>L21/B21</f>
        <v>1.708599324070597E-2</v>
      </c>
      <c r="O21" s="20">
        <f>SUM(O22:O23)</f>
        <v>52</v>
      </c>
      <c r="Q21" s="40">
        <f>O21/B21</f>
        <v>9.7634247089748404E-3</v>
      </c>
      <c r="R21" s="20">
        <f>SUM(R22:R23)</f>
        <v>67</v>
      </c>
      <c r="T21" s="40">
        <f>R21/B21</f>
        <v>1.2579797221179122E-2</v>
      </c>
      <c r="U21" s="20">
        <f>SUM(U22:U23)</f>
        <v>88</v>
      </c>
      <c r="W21" s="40">
        <f>U21/B21</f>
        <v>1.6522718738265114E-2</v>
      </c>
      <c r="X21" s="22" t="s">
        <v>0</v>
      </c>
      <c r="Z21" s="42" t="s">
        <v>0</v>
      </c>
      <c r="AA21" s="44" t="s">
        <v>0</v>
      </c>
      <c r="AC21" s="45" t="s">
        <v>0</v>
      </c>
    </row>
    <row r="22" spans="1:29" ht="15" x14ac:dyDescent="0.2">
      <c r="A22" s="19" t="s">
        <v>3</v>
      </c>
      <c r="B22" s="25">
        <v>513</v>
      </c>
      <c r="D22" s="21">
        <f>B22/B22</f>
        <v>1</v>
      </c>
      <c r="F22" s="20">
        <f>SUM(I22,L22,O22,R22,U22,X22,AA22)</f>
        <v>63</v>
      </c>
      <c r="H22" s="36">
        <f>F22/B22</f>
        <v>0.12280701754385964</v>
      </c>
      <c r="I22" s="25">
        <v>14</v>
      </c>
      <c r="K22" s="40">
        <f>I22/B22</f>
        <v>2.7290448343079921E-2</v>
      </c>
      <c r="L22" s="25">
        <v>13</v>
      </c>
      <c r="N22" s="40">
        <f>L22/B22</f>
        <v>2.5341130604288498E-2</v>
      </c>
      <c r="O22" s="25">
        <v>8</v>
      </c>
      <c r="Q22" s="40">
        <f>O22/B22</f>
        <v>1.5594541910331383E-2</v>
      </c>
      <c r="R22" s="25">
        <v>12</v>
      </c>
      <c r="T22" s="40">
        <f>R22/B22</f>
        <v>2.3391812865497075E-2</v>
      </c>
      <c r="U22" s="25">
        <v>16</v>
      </c>
      <c r="W22" s="40">
        <f>U22/B22</f>
        <v>3.1189083820662766E-2</v>
      </c>
      <c r="X22" s="22" t="s">
        <v>0</v>
      </c>
      <c r="Z22" s="42" t="s">
        <v>0</v>
      </c>
      <c r="AA22" s="44" t="s">
        <v>0</v>
      </c>
      <c r="AC22" s="45" t="s">
        <v>0</v>
      </c>
    </row>
    <row r="23" spans="1:29" ht="15" x14ac:dyDescent="0.2">
      <c r="A23" s="19" t="s">
        <v>2</v>
      </c>
      <c r="B23" s="25">
        <v>4813</v>
      </c>
      <c r="D23" s="21">
        <f>B23/B23</f>
        <v>1</v>
      </c>
      <c r="F23" s="20">
        <f>SUM(I23,L23,O23,R23,U23,X23,AA23)</f>
        <v>392</v>
      </c>
      <c r="H23" s="36">
        <f>F23/B23</f>
        <v>8.1446083523789736E-2</v>
      </c>
      <c r="I23" s="25">
        <v>143</v>
      </c>
      <c r="K23" s="40">
        <f>I23/B23</f>
        <v>2.9711198836484522E-2</v>
      </c>
      <c r="L23" s="25">
        <v>78</v>
      </c>
      <c r="N23" s="40">
        <f>L23/B23</f>
        <v>1.6206108456264284E-2</v>
      </c>
      <c r="O23" s="25">
        <v>44</v>
      </c>
      <c r="Q23" s="40">
        <f>O23/B23</f>
        <v>9.1419073343029303E-3</v>
      </c>
      <c r="R23" s="25">
        <v>55</v>
      </c>
      <c r="T23" s="40">
        <f>R23/B23</f>
        <v>1.1427384167878661E-2</v>
      </c>
      <c r="U23" s="25">
        <v>72</v>
      </c>
      <c r="W23" s="40">
        <f>U23/B23</f>
        <v>1.495948472885934E-2</v>
      </c>
      <c r="X23" s="22" t="s">
        <v>0</v>
      </c>
      <c r="Z23" s="42" t="s">
        <v>0</v>
      </c>
      <c r="AA23" s="44" t="s">
        <v>0</v>
      </c>
      <c r="AC23" s="45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  <c r="AA24" s="44"/>
      <c r="AC24" s="45"/>
    </row>
    <row r="25" spans="1:29" ht="15" x14ac:dyDescent="0.2">
      <c r="A25" s="19" t="s">
        <v>25</v>
      </c>
      <c r="B25" s="20">
        <f>SUM(B26:B27)</f>
        <v>5635</v>
      </c>
      <c r="D25" s="21">
        <f>B25/B25</f>
        <v>1</v>
      </c>
      <c r="F25" s="20">
        <f>SUM(F26:F27)</f>
        <v>591</v>
      </c>
      <c r="H25" s="36">
        <f>F25/B25</f>
        <v>0.10488021295474712</v>
      </c>
      <c r="I25" s="20">
        <f>SUM(I26:I27)</f>
        <v>176</v>
      </c>
      <c r="K25" s="40">
        <f>I25/B25</f>
        <v>3.1233362910381545E-2</v>
      </c>
      <c r="L25" s="20">
        <f>SUM(L26:L27)</f>
        <v>106</v>
      </c>
      <c r="N25" s="40">
        <f>L25/B25</f>
        <v>1.8811002661934337E-2</v>
      </c>
      <c r="O25" s="20">
        <f>SUM(O26:O27)</f>
        <v>77</v>
      </c>
      <c r="Q25" s="40">
        <f>O25/B25</f>
        <v>1.3664596273291925E-2</v>
      </c>
      <c r="R25" s="20">
        <f>SUM(R26:R27)</f>
        <v>232</v>
      </c>
      <c r="T25" s="40">
        <f>R25/B25</f>
        <v>4.1171251109139308E-2</v>
      </c>
      <c r="U25" s="22" t="s">
        <v>0</v>
      </c>
      <c r="W25" s="42" t="s">
        <v>0</v>
      </c>
      <c r="X25" s="22" t="s">
        <v>0</v>
      </c>
      <c r="Z25" s="42" t="s">
        <v>0</v>
      </c>
      <c r="AA25" s="44" t="s">
        <v>0</v>
      </c>
      <c r="AC25" s="45" t="s">
        <v>0</v>
      </c>
    </row>
    <row r="26" spans="1:29" ht="15" x14ac:dyDescent="0.2">
      <c r="A26" s="19" t="s">
        <v>3</v>
      </c>
      <c r="B26" s="25">
        <v>447</v>
      </c>
      <c r="D26" s="21">
        <f>B26/B26</f>
        <v>1</v>
      </c>
      <c r="F26" s="20">
        <f>SUM(I26,L26,O26,R26,U26,X26,AA26)</f>
        <v>73</v>
      </c>
      <c r="H26" s="36">
        <f>F26/B26</f>
        <v>0.16331096196868009</v>
      </c>
      <c r="I26" s="25">
        <v>23</v>
      </c>
      <c r="K26" s="40">
        <f>I26/B26</f>
        <v>5.145413870246085E-2</v>
      </c>
      <c r="L26" s="25">
        <v>16</v>
      </c>
      <c r="N26" s="40">
        <f>L26/B26</f>
        <v>3.5794183445190156E-2</v>
      </c>
      <c r="O26" s="25">
        <v>2</v>
      </c>
      <c r="Q26" s="40">
        <f>O26/B26</f>
        <v>4.4742729306487695E-3</v>
      </c>
      <c r="R26" s="25">
        <v>32</v>
      </c>
      <c r="T26" s="40">
        <f>R26/B26</f>
        <v>7.1588366890380312E-2</v>
      </c>
      <c r="U26" s="22" t="s">
        <v>0</v>
      </c>
      <c r="W26" s="42" t="s">
        <v>0</v>
      </c>
      <c r="X26" s="22" t="s">
        <v>0</v>
      </c>
      <c r="Z26" s="42" t="s">
        <v>0</v>
      </c>
      <c r="AA26" s="44" t="s">
        <v>0</v>
      </c>
      <c r="AC26" s="45" t="s">
        <v>0</v>
      </c>
    </row>
    <row r="27" spans="1:29" ht="15" x14ac:dyDescent="0.2">
      <c r="A27" s="19" t="s">
        <v>2</v>
      </c>
      <c r="B27" s="25">
        <v>5188</v>
      </c>
      <c r="D27" s="21">
        <f>B27/B27</f>
        <v>1</v>
      </c>
      <c r="F27" s="20">
        <f>SUM(I27,L27,O27,R27,U27,X27,AA27)</f>
        <v>518</v>
      </c>
      <c r="H27" s="36">
        <f>F27/B27</f>
        <v>9.9845797995373936E-2</v>
      </c>
      <c r="I27" s="25">
        <v>153</v>
      </c>
      <c r="K27" s="40">
        <f>I27/B27</f>
        <v>2.9491133384734001E-2</v>
      </c>
      <c r="L27" s="25">
        <v>90</v>
      </c>
      <c r="N27" s="40">
        <f>L27/B27</f>
        <v>1.7347725520431765E-2</v>
      </c>
      <c r="O27" s="25">
        <v>75</v>
      </c>
      <c r="Q27" s="40">
        <f>O27/B27</f>
        <v>1.4456437933693137E-2</v>
      </c>
      <c r="R27" s="25">
        <v>200</v>
      </c>
      <c r="T27" s="40">
        <f>R27/B27</f>
        <v>3.8550501156515038E-2</v>
      </c>
      <c r="U27" s="22" t="s">
        <v>0</v>
      </c>
      <c r="W27" s="42" t="s">
        <v>0</v>
      </c>
      <c r="X27" s="22" t="s">
        <v>0</v>
      </c>
      <c r="Z27" s="42" t="s">
        <v>0</v>
      </c>
      <c r="AA27" s="44" t="s">
        <v>0</v>
      </c>
      <c r="AC27" s="45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  <c r="AA28" s="44"/>
      <c r="AC28" s="45"/>
    </row>
    <row r="29" spans="1:29" ht="15" x14ac:dyDescent="0.2">
      <c r="A29" s="19" t="s">
        <v>27</v>
      </c>
      <c r="B29" s="20">
        <f>SUM(B30:B31)</f>
        <v>5988</v>
      </c>
      <c r="D29" s="21">
        <f>B29/B29</f>
        <v>1</v>
      </c>
      <c r="F29" s="20">
        <f>SUM(F30:F31)</f>
        <v>434</v>
      </c>
      <c r="H29" s="36">
        <f>F29/B29</f>
        <v>7.2478289913159646E-2</v>
      </c>
      <c r="I29" s="20">
        <f>SUM(I30:I31)</f>
        <v>165</v>
      </c>
      <c r="K29" s="40">
        <f>I29/B29</f>
        <v>2.7555110220440882E-2</v>
      </c>
      <c r="L29" s="20">
        <f>SUM(L30:L31)</f>
        <v>122</v>
      </c>
      <c r="N29" s="40">
        <f>L29/B29</f>
        <v>2.0374081496325986E-2</v>
      </c>
      <c r="O29" s="20">
        <f>SUM(O30:O31)</f>
        <v>147</v>
      </c>
      <c r="Q29" s="40">
        <f>O29/B29</f>
        <v>2.4549098196392786E-2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44" t="s">
        <v>0</v>
      </c>
      <c r="AC29" s="45" t="s">
        <v>0</v>
      </c>
    </row>
    <row r="30" spans="1:29" ht="15" x14ac:dyDescent="0.2">
      <c r="A30" s="19" t="s">
        <v>3</v>
      </c>
      <c r="B30" s="25">
        <v>492</v>
      </c>
      <c r="D30" s="21">
        <f>B30/B30</f>
        <v>1</v>
      </c>
      <c r="F30" s="20">
        <f>SUM(I30,L30,O30,R30,U30,X30,AA30)</f>
        <v>47</v>
      </c>
      <c r="H30" s="36">
        <f>F30/B30</f>
        <v>9.5528455284552852E-2</v>
      </c>
      <c r="I30" s="25">
        <v>14</v>
      </c>
      <c r="K30" s="40">
        <f>I30/B30</f>
        <v>2.8455284552845527E-2</v>
      </c>
      <c r="L30" s="25">
        <v>13</v>
      </c>
      <c r="N30" s="40">
        <f>L30/B30</f>
        <v>2.6422764227642278E-2</v>
      </c>
      <c r="O30" s="25">
        <v>20</v>
      </c>
      <c r="Q30" s="40">
        <f>O30/B30</f>
        <v>4.065040650406504E-2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44" t="s">
        <v>0</v>
      </c>
      <c r="AC30" s="45" t="s">
        <v>0</v>
      </c>
    </row>
    <row r="31" spans="1:29" ht="15" x14ac:dyDescent="0.2">
      <c r="A31" s="19" t="s">
        <v>2</v>
      </c>
      <c r="B31" s="25">
        <v>5496</v>
      </c>
      <c r="D31" s="21">
        <f>B31/B31</f>
        <v>1</v>
      </c>
      <c r="F31" s="20">
        <f>SUM(I31,L31,O31,R31,U31,X31,AA31)</f>
        <v>387</v>
      </c>
      <c r="H31" s="36">
        <f>F31/B31</f>
        <v>7.041484716157205E-2</v>
      </c>
      <c r="I31" s="25">
        <v>151</v>
      </c>
      <c r="K31" s="40">
        <f>I31/B31</f>
        <v>2.74745269286754E-2</v>
      </c>
      <c r="L31" s="25">
        <v>109</v>
      </c>
      <c r="N31" s="40">
        <f>L31/B31</f>
        <v>1.9832605531295486E-2</v>
      </c>
      <c r="O31" s="25">
        <v>127</v>
      </c>
      <c r="Q31" s="40">
        <f>O31/B31</f>
        <v>2.3107714701601164E-2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44" t="s">
        <v>0</v>
      </c>
      <c r="AC31" s="45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40"/>
      <c r="Q32" s="40"/>
      <c r="R32" s="20"/>
      <c r="T32" s="40"/>
      <c r="U32" s="20"/>
      <c r="W32" s="40"/>
      <c r="X32" s="20"/>
      <c r="Z32" s="40"/>
      <c r="AA32" s="44"/>
      <c r="AC32" s="45"/>
    </row>
    <row r="33" spans="1:29" ht="15" x14ac:dyDescent="0.2">
      <c r="A33" s="19" t="s">
        <v>32</v>
      </c>
      <c r="B33" s="20">
        <f>SUM(B34:B35)</f>
        <v>5792</v>
      </c>
      <c r="D33" s="21">
        <f>B33/B33</f>
        <v>1</v>
      </c>
      <c r="F33" s="20">
        <f>SUM(F34:F35)</f>
        <v>353</v>
      </c>
      <c r="H33" s="36">
        <f>F33/B33</f>
        <v>6.0946132596685083E-2</v>
      </c>
      <c r="I33" s="20">
        <f>SUM(I34:I35)</f>
        <v>158</v>
      </c>
      <c r="K33" s="40">
        <f>I33/B33</f>
        <v>2.7279005524861878E-2</v>
      </c>
      <c r="L33" s="20">
        <f>SUM(L34:L35)</f>
        <v>195</v>
      </c>
      <c r="N33" s="40">
        <f>L33/B33</f>
        <v>3.3667127071823205E-2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44" t="s">
        <v>0</v>
      </c>
      <c r="AC33" s="45" t="s">
        <v>0</v>
      </c>
    </row>
    <row r="34" spans="1:29" ht="15" x14ac:dyDescent="0.2">
      <c r="A34" s="19" t="s">
        <v>3</v>
      </c>
      <c r="B34" s="25">
        <v>464</v>
      </c>
      <c r="D34" s="21">
        <f>B34/B34</f>
        <v>1</v>
      </c>
      <c r="F34" s="20">
        <v>43</v>
      </c>
      <c r="H34" s="36">
        <f>F34/B34</f>
        <v>9.2672413793103453E-2</v>
      </c>
      <c r="I34" s="25">
        <v>19</v>
      </c>
      <c r="K34" s="40">
        <f>I34/B34</f>
        <v>4.0948275862068964E-2</v>
      </c>
      <c r="L34" s="25">
        <v>24</v>
      </c>
      <c r="N34" s="40">
        <f>L34/B34</f>
        <v>5.1724137931034482E-2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44" t="s">
        <v>0</v>
      </c>
      <c r="AC34" s="45" t="s">
        <v>0</v>
      </c>
    </row>
    <row r="35" spans="1:29" ht="15" x14ac:dyDescent="0.2">
      <c r="A35" s="19" t="s">
        <v>2</v>
      </c>
      <c r="B35" s="25">
        <v>5328</v>
      </c>
      <c r="D35" s="21">
        <f>B35/B35</f>
        <v>1</v>
      </c>
      <c r="F35" s="20">
        <f>SUM(I35,L35,O35,R35,U35,X35,AA35)</f>
        <v>310</v>
      </c>
      <c r="H35" s="36">
        <f>F35/B35</f>
        <v>5.8183183183183183E-2</v>
      </c>
      <c r="I35" s="25">
        <v>139</v>
      </c>
      <c r="K35" s="40">
        <f>I35/B35</f>
        <v>2.6088588588588587E-2</v>
      </c>
      <c r="L35" s="25">
        <v>171</v>
      </c>
      <c r="N35" s="40">
        <f>L35/B35</f>
        <v>3.2094594594594593E-2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44" t="s">
        <v>0</v>
      </c>
      <c r="AC35" s="45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  <c r="AA36" s="44"/>
      <c r="AC36" s="45"/>
    </row>
    <row r="37" spans="1:29" ht="15" x14ac:dyDescent="0.2">
      <c r="A37" s="19" t="s">
        <v>33</v>
      </c>
      <c r="B37" s="20">
        <f>SUM(B38:B39)</f>
        <v>5659</v>
      </c>
      <c r="D37" s="21">
        <f>B37/B37</f>
        <v>1</v>
      </c>
      <c r="F37" s="20">
        <f>SUM(F38:F39)</f>
        <v>163</v>
      </c>
      <c r="H37" s="36">
        <f>F37/B37</f>
        <v>2.8803675561053191E-2</v>
      </c>
      <c r="I37" s="20">
        <f>SUM(I38:I39)</f>
        <v>163</v>
      </c>
      <c r="K37" s="40">
        <f>I37/B37</f>
        <v>2.8803675561053191E-2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44" t="s">
        <v>0</v>
      </c>
      <c r="AC37" s="45" t="s">
        <v>0</v>
      </c>
    </row>
    <row r="38" spans="1:29" ht="15" x14ac:dyDescent="0.2">
      <c r="A38" s="19" t="s">
        <v>3</v>
      </c>
      <c r="B38" s="25">
        <v>430</v>
      </c>
      <c r="D38" s="21">
        <f>B38/B38</f>
        <v>1</v>
      </c>
      <c r="F38" s="20">
        <f>SUM(I38,L38,O38,R38,U38,X38,AA38)</f>
        <v>19</v>
      </c>
      <c r="H38" s="36">
        <f>F38/B38</f>
        <v>4.4186046511627906E-2</v>
      </c>
      <c r="I38" s="25">
        <v>19</v>
      </c>
      <c r="K38" s="40">
        <f>I38/B38</f>
        <v>4.4186046511627906E-2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44" t="s">
        <v>0</v>
      </c>
      <c r="AC38" s="45" t="s">
        <v>0</v>
      </c>
    </row>
    <row r="39" spans="1:29" ht="15" x14ac:dyDescent="0.2">
      <c r="A39" s="19" t="s">
        <v>2</v>
      </c>
      <c r="B39" s="25">
        <v>5229</v>
      </c>
      <c r="D39" s="21">
        <f>B39/B39</f>
        <v>1</v>
      </c>
      <c r="F39" s="20">
        <f>SUM(I39,L39,O39,R39,U39,X39,AA39)</f>
        <v>144</v>
      </c>
      <c r="H39" s="36">
        <f>F39/B39</f>
        <v>2.7538726333907058E-2</v>
      </c>
      <c r="I39" s="25">
        <v>144</v>
      </c>
      <c r="K39" s="40">
        <f>I39/B39</f>
        <v>2.7538726333907058E-2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44" t="s">
        <v>0</v>
      </c>
      <c r="AC39" s="45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28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26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19</v>
      </c>
      <c r="H44" s="32"/>
      <c r="K44" s="32"/>
      <c r="N44" s="32"/>
      <c r="Q44" s="32"/>
      <c r="T44" s="32"/>
      <c r="W44" s="32"/>
      <c r="X44" s="8" t="s">
        <v>20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30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2011-11-04T13:49:17Z</cp:lastPrinted>
  <dcterms:created xsi:type="dcterms:W3CDTF">2006-01-11T14:17:35Z</dcterms:created>
  <dcterms:modified xsi:type="dcterms:W3CDTF">2013-12-04T20:34:42Z</dcterms:modified>
</cp:coreProperties>
</file>